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elta.ppa.sise/webdav/2d803078ffbd68c529434676a05070771f0685e1/47707042760/95a2bc1b-0063-42e1-85c3-46e76b520995/"/>
    </mc:Choice>
  </mc:AlternateContent>
  <xr:revisionPtr revIDLastSave="0" documentId="13_ncr:1_{6817B3CA-3ED7-41E7-87AA-B34EF9ED92C0}" xr6:coauthVersionLast="47" xr6:coauthVersionMax="47" xr10:uidLastSave="{00000000-0000-0000-0000-000000000000}"/>
  <bookViews>
    <workbookView xWindow="-110" yWindow="-110" windowWidth="19420" windowHeight="11620" xr2:uid="{DF3EE8C9-1DB5-4DAD-9FCE-4FEC0F1F41DA}"/>
  </bookViews>
  <sheets>
    <sheet name="tegevuskava ja eelarve UUS" sheetId="1" r:id="rId1"/>
  </sheets>
  <externalReferences>
    <externalReference r:id="rId2"/>
    <externalReference r:id="rId3"/>
  </externalReferences>
  <definedNames>
    <definedName name="_xlnm._FilterDatabase" localSheetId="0" hidden="1">'tegevuskava ja eelarve UUS'!#REF!</definedName>
    <definedName name="Kinnituskiri" comment="Vali sobiv vastusevariant">'[1]Nähtamatu leht'!$A$12:$A$14</definedName>
    <definedName name="Projekti_valdkond">#REF!</definedName>
    <definedName name="Ühik">'[1]Nähtamatu leht'!$A$6:$A$9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1" l="1"/>
  <c r="F25" i="1"/>
  <c r="E25" i="1"/>
  <c r="G24" i="1"/>
  <c r="F24" i="1"/>
  <c r="E24" i="1"/>
  <c r="G23" i="1"/>
  <c r="F23" i="1"/>
  <c r="E23" i="1"/>
  <c r="J22" i="1"/>
  <c r="J19" i="1" s="1"/>
  <c r="H22" i="1"/>
  <c r="H26" i="1" s="1"/>
  <c r="H19" i="1" s="1"/>
  <c r="D22" i="1"/>
  <c r="D26" i="1" s="1"/>
  <c r="G17" i="1"/>
  <c r="F17" i="1"/>
  <c r="E17" i="1"/>
  <c r="G16" i="1"/>
  <c r="F16" i="1"/>
  <c r="E16" i="1"/>
  <c r="D16" i="1"/>
  <c r="G15" i="1"/>
  <c r="F15" i="1"/>
  <c r="E15" i="1"/>
  <c r="D15" i="1"/>
  <c r="J14" i="1"/>
  <c r="J11" i="1" s="1"/>
  <c r="H14" i="1"/>
  <c r="H11" i="1" s="1"/>
  <c r="D14" i="1" l="1"/>
  <c r="D18" i="1" s="1"/>
  <c r="I17" i="1"/>
  <c r="K17" i="1" s="1"/>
  <c r="H33" i="1"/>
  <c r="H35" i="1" s="1"/>
  <c r="I16" i="1"/>
  <c r="K16" i="1" s="1"/>
  <c r="I23" i="1"/>
  <c r="I24" i="1"/>
  <c r="K24" i="1" s="1"/>
  <c r="I25" i="1"/>
  <c r="K25" i="1" s="1"/>
  <c r="I15" i="1"/>
  <c r="K15" i="1" s="1"/>
  <c r="F14" i="1"/>
  <c r="F18" i="1" s="1"/>
  <c r="F11" i="1" s="1"/>
  <c r="G22" i="1"/>
  <c r="G26" i="1" s="1"/>
  <c r="G19" i="1" s="1"/>
  <c r="F22" i="1"/>
  <c r="F26" i="1" s="1"/>
  <c r="F19" i="1" s="1"/>
  <c r="G14" i="1"/>
  <c r="G18" i="1" s="1"/>
  <c r="G11" i="1" s="1"/>
  <c r="E22" i="1"/>
  <c r="E26" i="1" s="1"/>
  <c r="H34" i="1"/>
  <c r="D11" i="1"/>
  <c r="E14" i="1"/>
  <c r="D19" i="1"/>
  <c r="F33" i="1" l="1"/>
  <c r="I22" i="1"/>
  <c r="I26" i="1"/>
  <c r="K26" i="1" s="1"/>
  <c r="I14" i="1"/>
  <c r="G33" i="1"/>
  <c r="G35" i="1" s="1"/>
  <c r="E19" i="1"/>
  <c r="K14" i="1"/>
  <c r="K23" i="1"/>
  <c r="F35" i="1"/>
  <c r="F34" i="1"/>
  <c r="E18" i="1"/>
  <c r="I18" i="1" s="1"/>
  <c r="K18" i="1" s="1"/>
  <c r="D33" i="1"/>
  <c r="G34" i="1" l="1"/>
  <c r="D35" i="1"/>
  <c r="D34" i="1"/>
  <c r="E11" i="1"/>
  <c r="E33" i="1" s="1"/>
  <c r="I19" i="1"/>
  <c r="K19" i="1" s="1"/>
  <c r="K22" i="1"/>
  <c r="I11" i="1"/>
  <c r="K11" i="1" s="1"/>
  <c r="E35" i="1" l="1"/>
  <c r="I35" i="1" s="1"/>
  <c r="E34" i="1"/>
  <c r="I34" i="1" s="1"/>
  <c r="I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Aivi Kuivonen</author>
    <author>Ülle Leht</author>
  </authors>
  <commentList>
    <comment ref="J10" authorId="0" shapeId="0" xr:uid="{167CF4BB-B735-4581-B7EF-0E780F026D2A}">
      <text>
        <r>
          <rPr>
            <sz val="9"/>
            <color indexed="81"/>
            <rFont val="Tahoma"/>
            <family val="2"/>
            <charset val="186"/>
          </rPr>
          <t xml:space="preserve">
Täidetakse siis, kui TAT näeb ette projekti partneri, kellel tekviad kulud. Kui projektil on mitu partnerit, siis lisada vastavalt veerge</t>
        </r>
      </text>
    </comment>
    <comment ref="B12" authorId="0" shapeId="0" xr:uid="{E88BCF9C-6A7F-448F-8596-918EF4335816}">
      <text>
        <r>
          <rPr>
            <sz val="9"/>
            <color indexed="81"/>
            <rFont val="Tahoma"/>
            <family val="2"/>
            <charset val="186"/>
          </rPr>
          <t>Tekib siis, kui projekt on e-toetuste keskkonda sisestatud</t>
        </r>
      </text>
    </comment>
    <comment ref="B13" authorId="0" shapeId="0" xr:uid="{11FC15B5-AB27-4959-A26D-9048358E6696}">
      <text>
        <r>
          <rPr>
            <sz val="9"/>
            <color indexed="81"/>
            <rFont val="Tahoma"/>
            <family val="2"/>
            <charset val="186"/>
          </rPr>
          <t>TATis sätestatud projekti abikõlblikkuse periood</t>
        </r>
      </text>
    </comment>
    <comment ref="B18" authorId="1" shapeId="0" xr:uid="{FD13FE75-2CD6-48F6-91EB-AFAFEE0888EA}">
      <text>
        <r>
          <rPr>
            <sz val="9"/>
            <color indexed="81"/>
            <rFont val="Tahoma"/>
            <family val="2"/>
            <charset val="186"/>
          </rPr>
          <t xml:space="preserve">Lubatud ainult siis, kui TATis on kaudsed kulud abikõlbliku kuluna märgitud. TATis olev % abikõlblikest otsestest kuludest. Kaudsed kulud võivad moodustada kuni 7% otsestest kuludest (st kauded kulud võivad moodustada ka nt 2 v 4% otsestest kuludest).
</t>
        </r>
      </text>
    </comment>
  </commentList>
</comments>
</file>

<file path=xl/sharedStrings.xml><?xml version="1.0" encoding="utf-8"?>
<sst xmlns="http://schemas.openxmlformats.org/spreadsheetml/2006/main" count="65" uniqueCount="49">
  <si>
    <t>logo</t>
  </si>
  <si>
    <t>Tegevuskava ja eelarve</t>
  </si>
  <si>
    <t>Esitada allkirjastatult hiljemalt 15 tööpäeva jooksul pärast toetuse andmise tingimuste (TAT)/toetuslepingu kinnitamist. Tegevuskava ja eelarveridade vahelist jaotust tohib muuta kuni kaks korda aastas (taotlus esitada Siseministeeriumile 15. jaanuariks või 15. juuniks). Tegevuskava ja eelarve muutmist ei ole vaja taotleda järgmistel juhtudel:
-	eelarverida suureneb vähem kui 15% kinnitatud eelarvereale plaanitud summast;
-	eelarvereale planeeritud summa jaotus muutub aastate lõikes;
-	täpsustub tegevuste kulude detailne kirjeldus.</t>
  </si>
  <si>
    <t>Aasta</t>
  </si>
  <si>
    <t>Kokku</t>
  </si>
  <si>
    <t>Rea nr</t>
  </si>
  <si>
    <t>Projekti tegevused ja kulukohad</t>
  </si>
  <si>
    <t>Kulu detailne kirjeldus</t>
  </si>
  <si>
    <t>Abikõlblik kulu (EUR)</t>
  </si>
  <si>
    <t>Elluviija abikõlblik kulu (EUR)</t>
  </si>
  <si>
    <t>Partneri abikõlblik kulu (EUR)</t>
  </si>
  <si>
    <t>Abikõlblik kulu (elluviija+ partner)</t>
  </si>
  <si>
    <t xml:space="preserve">Projekti nimetus:  "Luhamaa juhtimiskeskuse projekteerimine ja projekti ekspertiis" </t>
  </si>
  <si>
    <t>SFOSi kood:</t>
  </si>
  <si>
    <t>Abikõlblikkuse periood:01.01.2023-31.12.2026</t>
  </si>
  <si>
    <t>1.1.</t>
  </si>
  <si>
    <t>1.1.1</t>
  </si>
  <si>
    <t>Projekti juhtimine</t>
  </si>
  <si>
    <t>1.1.2</t>
  </si>
  <si>
    <t>Tehniliste kirjelduste koostamine, turu-uuringud</t>
  </si>
  <si>
    <t>1.1.3</t>
  </si>
  <si>
    <t>Projekti nimetus:"Võmmorski piirilõigu projekteerimine ja ekspertiis"</t>
  </si>
  <si>
    <t>Abikõlblikkuse periood:01.04.2024-31.12.2026</t>
  </si>
  <si>
    <t>2.1.</t>
  </si>
  <si>
    <t>Otsesed kulud</t>
  </si>
  <si>
    <t>2.1.1</t>
  </si>
  <si>
    <t>2.1.2</t>
  </si>
  <si>
    <t>Tehnilise kirjelduse koostamine, turu-uuringud</t>
  </si>
  <si>
    <t>2.1.3</t>
  </si>
  <si>
    <t>2.1.4</t>
  </si>
  <si>
    <t>Kaudsed kulud</t>
  </si>
  <si>
    <t>Osa 2: Projektide finantsplaan</t>
  </si>
  <si>
    <t>Finantsallikate jaotus</t>
  </si>
  <si>
    <t>Summa</t>
  </si>
  <si>
    <t>Toetatavate projektide eelarve kokku aastate lõikes (rida 2 + rida 3)</t>
  </si>
  <si>
    <t xml:space="preserve">Toetus kokku </t>
  </si>
  <si>
    <t>2.1</t>
  </si>
  <si>
    <t>sh ISFi/AMIFi/BMVI osalus</t>
  </si>
  <si>
    <t>2.2</t>
  </si>
  <si>
    <t xml:space="preserve">sh riiklik kaasfinantseering </t>
  </si>
  <si>
    <t>Võmmorski piirilõigu projekteerimine ja ekspertiis</t>
  </si>
  <si>
    <t>1.1.4</t>
  </si>
  <si>
    <r>
      <rPr>
        <b/>
        <i/>
        <sz val="10"/>
        <rFont val="Arial"/>
        <family val="2"/>
        <charset val="186"/>
      </rPr>
      <t>Otsesed kulud</t>
    </r>
    <r>
      <rPr>
        <b/>
        <i/>
        <sz val="10"/>
        <color indexed="62"/>
        <rFont val="Arial"/>
        <family val="2"/>
        <charset val="186"/>
      </rPr>
      <t xml:space="preserve"> </t>
    </r>
  </si>
  <si>
    <t>Projektijuhi tööjõukulu 0.25 koormus</t>
  </si>
  <si>
    <t>Hangete korraldamine, lepingute sõlmimine</t>
  </si>
  <si>
    <t>Eksperdi tööjõukulu, tehnilise kirjelduse koostamine, hanke dokumentatsiooni koostamine</t>
  </si>
  <si>
    <t>Ekspertide tööjõukulu, tehnilise kirjelduse ja hanke dokumentatsiooni koostamine</t>
  </si>
  <si>
    <t>Luhamaa juhtimiskeskuse projekteerimine ja ekspertiis</t>
  </si>
  <si>
    <t xml:space="preserve">Kaudsed kulud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</si>
</sst>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r_-;\-* #,##0.00\ _k_r_-;_-* &quot;-&quot;??\ _k_r_-;_-@_-"/>
  </numFmts>
  <fonts count="18" x14ac:knownFonts="1">
    <font>
      <sz val="11"/>
      <color theme="1"/>
      <name val="Calibri"/>
      <family val="2"/>
      <charset val="186"/>
      <scheme val="minor"/>
    </font>
    <font>
      <sz val="11"/>
      <color theme="1"/>
      <name val="Calibri"/>
      <family val="2"/>
      <charset val="186"/>
      <scheme val="minor"/>
    </font>
    <font>
      <sz val="10"/>
      <name val="Arial"/>
      <family val="2"/>
      <charset val="186"/>
    </font>
    <font>
      <sz val="10"/>
      <color theme="0" tint="-0.14999847407452621"/>
      <name val="Arial"/>
      <family val="2"/>
      <charset val="186"/>
    </font>
    <font>
      <b/>
      <sz val="14"/>
      <name val="Arial"/>
      <family val="2"/>
      <charset val="186"/>
    </font>
    <font>
      <sz val="14"/>
      <name val="Arial"/>
      <family val="2"/>
      <charset val="186"/>
    </font>
    <font>
      <b/>
      <sz val="10"/>
      <name val="Arial"/>
      <family val="2"/>
      <charset val="186"/>
    </font>
    <font>
      <sz val="10"/>
      <color rgb="FF00B050"/>
      <name val="Arial"/>
      <family val="2"/>
      <charset val="186"/>
    </font>
    <font>
      <b/>
      <i/>
      <sz val="10"/>
      <color theme="3" tint="0.39997558519241921"/>
      <name val="Arial"/>
      <family val="2"/>
      <charset val="186"/>
    </font>
    <font>
      <b/>
      <i/>
      <sz val="10"/>
      <name val="Arial"/>
      <family val="2"/>
      <charset val="186"/>
    </font>
    <font>
      <b/>
      <i/>
      <sz val="10"/>
      <color indexed="62"/>
      <name val="Arial"/>
      <family val="2"/>
      <charset val="186"/>
    </font>
    <font>
      <i/>
      <sz val="10"/>
      <name val="Arial"/>
      <family val="2"/>
      <charset val="186"/>
    </font>
    <font>
      <u/>
      <sz val="10"/>
      <color indexed="12"/>
      <name val="Arial"/>
      <family val="2"/>
      <charset val="186"/>
    </font>
    <font>
      <i/>
      <u/>
      <sz val="10"/>
      <name val="Arial"/>
      <family val="2"/>
      <charset val="186"/>
    </font>
    <font>
      <sz val="10"/>
      <color theme="4"/>
      <name val="Arial"/>
      <family val="2"/>
      <charset val="186"/>
    </font>
    <font>
      <i/>
      <u/>
      <sz val="10"/>
      <color indexed="12"/>
      <name val="Arial"/>
      <family val="2"/>
      <charset val="186"/>
    </font>
    <font>
      <sz val="10"/>
      <color theme="1"/>
      <name val="Arial"/>
      <family val="2"/>
      <charset val="186"/>
    </font>
    <font>
      <sz val="9"/>
      <color indexed="81"/>
      <name val="Tahoma"/>
      <family val="2"/>
      <charset val="186"/>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6">
    <xf numFmtId="0" fontId="0" fillId="0" borderId="0"/>
    <xf numFmtId="0" fontId="2" fillId="0" borderId="0"/>
    <xf numFmtId="164" fontId="2" fillId="0" borderId="0" applyFont="0" applyFill="0" applyBorder="0" applyAlignment="0" applyProtection="0"/>
    <xf numFmtId="0" fontId="12" fillId="0" borderId="0" applyNumberFormat="0" applyFill="0" applyBorder="0" applyAlignment="0" applyProtection="0">
      <alignment vertical="top"/>
      <protection locked="0"/>
    </xf>
    <xf numFmtId="164" fontId="2" fillId="0" borderId="0" applyFont="0" applyFill="0" applyBorder="0" applyAlignment="0" applyProtection="0"/>
    <xf numFmtId="0" fontId="1" fillId="0" borderId="0"/>
  </cellStyleXfs>
  <cellXfs count="93">
    <xf numFmtId="0" fontId="0" fillId="0" borderId="0" xfId="0"/>
    <xf numFmtId="0" fontId="2" fillId="0" borderId="0" xfId="1"/>
    <xf numFmtId="0" fontId="2" fillId="0" borderId="0" xfId="1" applyAlignment="1">
      <alignment wrapText="1"/>
    </xf>
    <xf numFmtId="3" fontId="2" fillId="0" borderId="0" xfId="1" applyNumberFormat="1"/>
    <xf numFmtId="0" fontId="3" fillId="0" borderId="0" xfId="1" applyFont="1"/>
    <xf numFmtId="0" fontId="6" fillId="0" borderId="0" xfId="1" applyFont="1"/>
    <xf numFmtId="49" fontId="6" fillId="0" borderId="1" xfId="1" applyNumberFormat="1" applyFont="1" applyBorder="1" applyAlignment="1">
      <alignment vertical="top"/>
    </xf>
    <xf numFmtId="0" fontId="6" fillId="0" borderId="1" xfId="1" applyFont="1" applyBorder="1" applyAlignment="1">
      <alignment horizontal="center" wrapText="1"/>
    </xf>
    <xf numFmtId="0" fontId="6" fillId="0" borderId="2" xfId="1" applyFont="1" applyBorder="1" applyAlignment="1">
      <alignment horizontal="center" wrapText="1"/>
    </xf>
    <xf numFmtId="0" fontId="6" fillId="0" borderId="2" xfId="2" applyNumberFormat="1" applyFont="1" applyBorder="1" applyAlignment="1">
      <alignment horizontal="center"/>
    </xf>
    <xf numFmtId="0" fontId="6" fillId="2" borderId="1" xfId="1" applyFont="1" applyFill="1" applyBorder="1" applyAlignment="1">
      <alignment horizontal="center" vertical="top" wrapText="1"/>
    </xf>
    <xf numFmtId="49" fontId="6" fillId="0" borderId="3" xfId="1" applyNumberFormat="1" applyFont="1" applyBorder="1" applyAlignment="1">
      <alignment horizontal="center" vertical="center" wrapText="1"/>
    </xf>
    <xf numFmtId="0" fontId="6" fillId="3" borderId="3" xfId="1" applyFont="1" applyFill="1" applyBorder="1" applyAlignment="1">
      <alignment horizontal="center" vertical="center" wrapText="1"/>
    </xf>
    <xf numFmtId="0" fontId="6" fillId="3" borderId="4" xfId="1" applyFont="1" applyFill="1" applyBorder="1" applyAlignment="1">
      <alignment horizontal="center" vertical="center" wrapText="1"/>
    </xf>
    <xf numFmtId="3" fontId="6" fillId="0" borderId="4" xfId="1" applyNumberFormat="1" applyFont="1" applyBorder="1" applyAlignment="1">
      <alignment horizontal="center" vertical="center" wrapText="1"/>
    </xf>
    <xf numFmtId="3" fontId="6" fillId="2" borderId="3" xfId="1" applyNumberFormat="1" applyFont="1" applyFill="1" applyBorder="1" applyAlignment="1">
      <alignment horizontal="center" vertical="center" wrapText="1"/>
    </xf>
    <xf numFmtId="0" fontId="6" fillId="2" borderId="3" xfId="1" applyFont="1" applyFill="1" applyBorder="1" applyAlignment="1">
      <alignment horizontal="center" vertical="center" wrapText="1"/>
    </xf>
    <xf numFmtId="0" fontId="2" fillId="0" borderId="0" xfId="1" applyAlignment="1">
      <alignment horizontal="center" vertical="center" wrapText="1"/>
    </xf>
    <xf numFmtId="0" fontId="2" fillId="0" borderId="0" xfId="1" applyAlignment="1">
      <alignment horizontal="center"/>
    </xf>
    <xf numFmtId="4" fontId="6" fillId="0" borderId="0" xfId="1" applyNumberFormat="1" applyFont="1"/>
    <xf numFmtId="16" fontId="2" fillId="0" borderId="15" xfId="1" applyNumberFormat="1" applyBorder="1" applyAlignment="1">
      <alignment horizontal="left" vertical="center" wrapText="1"/>
    </xf>
    <xf numFmtId="4" fontId="6" fillId="0" borderId="1" xfId="1" applyNumberFormat="1" applyFont="1" applyBorder="1" applyAlignment="1">
      <alignment horizontal="right" vertical="center"/>
    </xf>
    <xf numFmtId="4" fontId="6" fillId="2" borderId="1" xfId="1" applyNumberFormat="1" applyFont="1" applyFill="1" applyBorder="1" applyAlignment="1">
      <alignment horizontal="right" vertical="center"/>
    </xf>
    <xf numFmtId="4" fontId="6" fillId="2" borderId="16" xfId="1" applyNumberFormat="1" applyFont="1" applyFill="1" applyBorder="1" applyAlignment="1">
      <alignment horizontal="right" vertical="center"/>
    </xf>
    <xf numFmtId="49" fontId="6" fillId="0" borderId="17" xfId="1" applyNumberFormat="1" applyFont="1" applyBorder="1" applyAlignment="1">
      <alignment horizontal="left" vertical="top"/>
    </xf>
    <xf numFmtId="0" fontId="2" fillId="0" borderId="2" xfId="1" applyBorder="1" applyAlignment="1">
      <alignment horizontal="left" vertical="top" wrapText="1"/>
    </xf>
    <xf numFmtId="0" fontId="11" fillId="0" borderId="2" xfId="1" applyFont="1" applyBorder="1" applyAlignment="1">
      <alignment horizontal="left" vertical="top" wrapText="1"/>
    </xf>
    <xf numFmtId="4" fontId="2" fillId="0" borderId="2" xfId="1" applyNumberFormat="1" applyBorder="1" applyAlignment="1">
      <alignment horizontal="right" vertical="center"/>
    </xf>
    <xf numFmtId="4" fontId="2" fillId="2" borderId="1" xfId="1" applyNumberFormat="1" applyFill="1" applyBorder="1" applyAlignment="1">
      <alignment horizontal="right" vertical="center"/>
    </xf>
    <xf numFmtId="4" fontId="6" fillId="2" borderId="16" xfId="1" applyNumberFormat="1" applyFont="1" applyFill="1" applyBorder="1" applyAlignment="1">
      <alignment vertical="center"/>
    </xf>
    <xf numFmtId="0" fontId="11" fillId="0" borderId="1" xfId="1" applyFont="1" applyBorder="1" applyAlignment="1">
      <alignment wrapText="1"/>
    </xf>
    <xf numFmtId="4" fontId="14" fillId="0" borderId="18" xfId="1" applyNumberFormat="1" applyFont="1" applyBorder="1" applyAlignment="1">
      <alignment horizontal="right" vertical="center"/>
    </xf>
    <xf numFmtId="4" fontId="14" fillId="2" borderId="20" xfId="1" applyNumberFormat="1" applyFont="1" applyFill="1" applyBorder="1" applyAlignment="1">
      <alignment horizontal="right" vertical="center"/>
    </xf>
    <xf numFmtId="4" fontId="6" fillId="2" borderId="21" xfId="1" applyNumberFormat="1" applyFont="1" applyFill="1" applyBorder="1" applyAlignment="1">
      <alignment vertical="center"/>
    </xf>
    <xf numFmtId="49" fontId="6" fillId="0" borderId="22" xfId="1" applyNumberFormat="1" applyFont="1" applyBorder="1" applyAlignment="1">
      <alignment horizontal="left" vertical="top"/>
    </xf>
    <xf numFmtId="49" fontId="6" fillId="0" borderId="0" xfId="1" applyNumberFormat="1" applyFont="1" applyAlignment="1">
      <alignment horizontal="left" vertical="top"/>
    </xf>
    <xf numFmtId="0" fontId="6" fillId="0" borderId="0" xfId="1" applyFont="1" applyAlignment="1">
      <alignment wrapText="1"/>
    </xf>
    <xf numFmtId="3" fontId="2" fillId="0" borderId="0" xfId="1" applyNumberFormat="1" applyAlignment="1">
      <alignment horizontal="right"/>
    </xf>
    <xf numFmtId="0" fontId="6" fillId="0" borderId="1" xfId="1" applyFont="1" applyBorder="1" applyAlignment="1">
      <alignment horizontal="right" vertical="top" wrapText="1"/>
    </xf>
    <xf numFmtId="0" fontId="6" fillId="0" borderId="2" xfId="1" applyFont="1" applyBorder="1" applyAlignment="1">
      <alignment horizontal="right" vertical="top" wrapText="1"/>
    </xf>
    <xf numFmtId="0" fontId="6" fillId="0" borderId="1" xfId="4" applyNumberFormat="1" applyFont="1" applyBorder="1" applyAlignment="1">
      <alignment horizontal="center"/>
    </xf>
    <xf numFmtId="0" fontId="2" fillId="0" borderId="1" xfId="1" applyBorder="1" applyAlignment="1">
      <alignment wrapText="1"/>
    </xf>
    <xf numFmtId="0" fontId="6" fillId="0" borderId="1" xfId="1" applyFont="1" applyBorder="1" applyAlignment="1">
      <alignment horizontal="left"/>
    </xf>
    <xf numFmtId="0" fontId="6" fillId="0" borderId="1" xfId="1" applyFont="1" applyBorder="1" applyAlignment="1">
      <alignment horizontal="left" vertical="top" wrapText="1" shrinkToFit="1"/>
    </xf>
    <xf numFmtId="4" fontId="6" fillId="0" borderId="1" xfId="1" applyNumberFormat="1" applyFont="1" applyBorder="1" applyAlignment="1">
      <alignment horizontal="right"/>
    </xf>
    <xf numFmtId="0" fontId="6" fillId="0" borderId="1" xfId="1" applyFont="1" applyBorder="1" applyAlignment="1">
      <alignment vertical="top" wrapText="1"/>
    </xf>
    <xf numFmtId="4" fontId="2" fillId="0" borderId="0" xfId="1" applyNumberFormat="1"/>
    <xf numFmtId="49" fontId="2" fillId="0" borderId="1" xfId="1" applyNumberFormat="1" applyBorder="1" applyAlignment="1">
      <alignment horizontal="left"/>
    </xf>
    <xf numFmtId="0" fontId="2" fillId="0" borderId="1" xfId="1" applyBorder="1" applyAlignment="1">
      <alignment horizontal="left" vertical="top" wrapText="1" indent="1" shrinkToFit="1"/>
    </xf>
    <xf numFmtId="9" fontId="2" fillId="0" borderId="1" xfId="1" applyNumberFormat="1" applyBorder="1" applyAlignment="1">
      <alignment horizontal="left" vertical="top" wrapText="1" indent="1" shrinkToFit="1"/>
    </xf>
    <xf numFmtId="4" fontId="16" fillId="0" borderId="1" xfId="5" applyNumberFormat="1" applyFont="1" applyBorder="1" applyAlignment="1">
      <alignment wrapText="1"/>
    </xf>
    <xf numFmtId="0" fontId="2" fillId="0" borderId="1" xfId="1" applyBorder="1" applyAlignment="1">
      <alignment horizontal="left" vertical="top" wrapText="1" indent="1"/>
    </xf>
    <xf numFmtId="9" fontId="2" fillId="0" borderId="1" xfId="1" applyNumberFormat="1" applyBorder="1" applyAlignment="1">
      <alignment horizontal="left" vertical="top" wrapText="1" indent="1"/>
    </xf>
    <xf numFmtId="49" fontId="2" fillId="0" borderId="0" xfId="1" applyNumberFormat="1" applyAlignment="1">
      <alignment horizontal="left" vertical="center"/>
    </xf>
    <xf numFmtId="0" fontId="2" fillId="0" borderId="0" xfId="1" applyAlignment="1">
      <alignment horizontal="left" vertical="top" wrapText="1" indent="1"/>
    </xf>
    <xf numFmtId="10" fontId="2" fillId="0" borderId="0" xfId="1" applyNumberFormat="1" applyAlignment="1">
      <alignment horizontal="center"/>
    </xf>
    <xf numFmtId="0" fontId="2" fillId="0" borderId="0" xfId="1" applyAlignment="1">
      <alignment horizontal="right"/>
    </xf>
    <xf numFmtId="0" fontId="6" fillId="2" borderId="1" xfId="2" applyNumberFormat="1" applyFont="1" applyFill="1" applyBorder="1" applyAlignment="1">
      <alignment horizontal="center"/>
    </xf>
    <xf numFmtId="0" fontId="2" fillId="0" borderId="5" xfId="1" applyBorder="1" applyAlignment="1">
      <alignment horizontal="left" vertical="center" wrapText="1"/>
    </xf>
    <xf numFmtId="0" fontId="2" fillId="0" borderId="10" xfId="1" applyBorder="1" applyAlignment="1">
      <alignment horizontal="left" vertical="center" wrapText="1"/>
    </xf>
    <xf numFmtId="0" fontId="6" fillId="0" borderId="6" xfId="1" applyFont="1" applyBorder="1" applyAlignment="1">
      <alignment horizontal="left" vertical="top" wrapText="1"/>
    </xf>
    <xf numFmtId="0" fontId="6" fillId="0" borderId="7" xfId="1" applyFont="1" applyBorder="1" applyAlignment="1">
      <alignment horizontal="left" vertical="top" wrapText="1"/>
    </xf>
    <xf numFmtId="4" fontId="6" fillId="0" borderId="8" xfId="1" applyNumberFormat="1" applyFont="1" applyBorder="1" applyAlignment="1">
      <alignment horizontal="right" vertical="center"/>
    </xf>
    <xf numFmtId="4" fontId="6" fillId="0" borderId="12" xfId="1" applyNumberFormat="1" applyFont="1" applyBorder="1" applyAlignment="1">
      <alignment horizontal="right" vertical="center"/>
    </xf>
    <xf numFmtId="4" fontId="6" fillId="0" borderId="14" xfId="1" applyNumberFormat="1" applyFont="1" applyBorder="1" applyAlignment="1">
      <alignment horizontal="right" vertical="center"/>
    </xf>
    <xf numFmtId="4" fontId="6" fillId="4" borderId="8" xfId="1" applyNumberFormat="1" applyFont="1" applyFill="1" applyBorder="1" applyAlignment="1">
      <alignment horizontal="right" vertical="center"/>
    </xf>
    <xf numFmtId="4" fontId="6" fillId="4" borderId="12" xfId="1" applyNumberFormat="1" applyFont="1" applyFill="1" applyBorder="1" applyAlignment="1">
      <alignment horizontal="right" vertical="center"/>
    </xf>
    <xf numFmtId="0" fontId="6" fillId="0" borderId="2" xfId="1" applyFont="1" applyBorder="1" applyAlignment="1">
      <alignment horizontal="left" vertical="top" wrapText="1"/>
    </xf>
    <xf numFmtId="0" fontId="6" fillId="0" borderId="11" xfId="1" applyFont="1" applyBorder="1" applyAlignment="1">
      <alignment horizontal="left" vertical="top" wrapText="1"/>
    </xf>
    <xf numFmtId="4" fontId="6" fillId="2" borderId="8" xfId="1" applyNumberFormat="1" applyFont="1" applyFill="1" applyBorder="1" applyAlignment="1">
      <alignment horizontal="right" vertical="center"/>
    </xf>
    <xf numFmtId="4" fontId="6" fillId="2" borderId="12" xfId="1" applyNumberFormat="1" applyFont="1" applyFill="1" applyBorder="1" applyAlignment="1">
      <alignment horizontal="right" vertical="center"/>
    </xf>
    <xf numFmtId="0" fontId="4" fillId="0" borderId="0" xfId="1" applyFont="1"/>
    <xf numFmtId="0" fontId="5" fillId="0" borderId="0" xfId="1" applyFont="1"/>
    <xf numFmtId="0" fontId="6" fillId="0" borderId="0" xfId="1" applyFont="1" applyAlignment="1">
      <alignment horizontal="left" wrapText="1"/>
    </xf>
    <xf numFmtId="0" fontId="2" fillId="0" borderId="0" xfId="1" applyAlignment="1">
      <alignment wrapText="1"/>
    </xf>
    <xf numFmtId="0" fontId="7" fillId="0" borderId="0" xfId="1" applyFont="1" applyAlignment="1">
      <alignment horizontal="left" vertical="top" wrapText="1"/>
    </xf>
    <xf numFmtId="4" fontId="6" fillId="2" borderId="9" xfId="1" applyNumberFormat="1" applyFont="1" applyFill="1" applyBorder="1" applyAlignment="1">
      <alignment horizontal="right" vertical="center"/>
    </xf>
    <xf numFmtId="4" fontId="6" fillId="2" borderId="13" xfId="1" applyNumberFormat="1" applyFont="1" applyFill="1" applyBorder="1" applyAlignment="1">
      <alignment horizontal="right" vertical="center"/>
    </xf>
    <xf numFmtId="4" fontId="6" fillId="0" borderId="8" xfId="1" applyNumberFormat="1" applyFont="1" applyBorder="1" applyAlignment="1">
      <alignment vertical="center"/>
    </xf>
    <xf numFmtId="4" fontId="6" fillId="0" borderId="12" xfId="1" applyNumberFormat="1" applyFont="1" applyBorder="1" applyAlignment="1">
      <alignment vertical="center"/>
    </xf>
    <xf numFmtId="4" fontId="6" fillId="2" borderId="8" xfId="1" applyNumberFormat="1" applyFont="1" applyFill="1" applyBorder="1" applyAlignment="1">
      <alignment vertical="center"/>
    </xf>
    <xf numFmtId="4" fontId="6" fillId="2" borderId="12" xfId="1" applyNumberFormat="1" applyFont="1" applyFill="1" applyBorder="1" applyAlignment="1">
      <alignment vertical="center"/>
    </xf>
    <xf numFmtId="4" fontId="6" fillId="2" borderId="9" xfId="1" applyNumberFormat="1" applyFont="1" applyFill="1" applyBorder="1" applyAlignment="1">
      <alignment vertical="center"/>
    </xf>
    <xf numFmtId="4" fontId="6" fillId="2" borderId="13" xfId="1" applyNumberFormat="1" applyFont="1" applyFill="1" applyBorder="1" applyAlignment="1">
      <alignment vertical="center"/>
    </xf>
    <xf numFmtId="0" fontId="8" fillId="0" borderId="2" xfId="1" applyFont="1" applyBorder="1" applyAlignment="1">
      <alignment horizontal="left" vertical="top" wrapText="1"/>
    </xf>
    <xf numFmtId="0" fontId="8" fillId="0" borderId="11" xfId="1" applyFont="1" applyBorder="1" applyAlignment="1">
      <alignment horizontal="left" vertical="top" wrapText="1"/>
    </xf>
    <xf numFmtId="0" fontId="13" fillId="4" borderId="19" xfId="3" applyFont="1" applyFill="1" applyBorder="1" applyAlignment="1" applyProtection="1">
      <alignment horizontal="left" wrapText="1"/>
    </xf>
    <xf numFmtId="0" fontId="9" fillId="0" borderId="2" xfId="1" applyFont="1" applyBorder="1" applyAlignment="1">
      <alignment horizontal="left" vertical="top" wrapText="1"/>
    </xf>
    <xf numFmtId="0" fontId="9" fillId="0" borderId="11" xfId="1" applyFont="1" applyBorder="1" applyAlignment="1">
      <alignment horizontal="left" vertical="top" wrapText="1"/>
    </xf>
    <xf numFmtId="0" fontId="9" fillId="4" borderId="18" xfId="3" applyFont="1" applyFill="1" applyBorder="1" applyAlignment="1" applyProtection="1">
      <alignment horizontal="left" wrapText="1"/>
    </xf>
    <xf numFmtId="0" fontId="15" fillId="4" borderId="19" xfId="3" applyFont="1" applyFill="1" applyBorder="1" applyAlignment="1" applyProtection="1">
      <alignment horizontal="left" wrapText="1"/>
    </xf>
    <xf numFmtId="4" fontId="6" fillId="4" borderId="8" xfId="1" applyNumberFormat="1" applyFont="1" applyFill="1" applyBorder="1" applyAlignment="1">
      <alignment vertical="center"/>
    </xf>
    <xf numFmtId="4" fontId="6" fillId="4" borderId="12" xfId="1" applyNumberFormat="1" applyFont="1" applyFill="1" applyBorder="1" applyAlignment="1">
      <alignment vertical="center"/>
    </xf>
  </cellXfs>
  <cellStyles count="6">
    <cellStyle name="Comma 4 2" xfId="4" xr:uid="{0F925841-9974-4399-A90F-0438C8F0DF4A}"/>
    <cellStyle name="Hüperlink 2" xfId="3" xr:uid="{BB75145F-A66E-4E0F-B174-BD8F492ACB1D}"/>
    <cellStyle name="Koma 3" xfId="2" xr:uid="{76BFDF87-5411-4C19-A663-0C314B85AF7D}"/>
    <cellStyle name="Normaallaad 2" xfId="1" xr:uid="{8E7D16F8-634C-4D6D-8B8A-EA845C0155A1}"/>
    <cellStyle name="Normal" xfId="0" builtinId="0"/>
    <cellStyle name="Normal 11 2" xfId="5" xr:uid="{0D45CDE7-456E-400C-8B19-3A7DF60C3B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xdr:col>
      <xdr:colOff>3336290</xdr:colOff>
      <xdr:row>3</xdr:row>
      <xdr:rowOff>402590</xdr:rowOff>
    </xdr:to>
    <xdr:pic>
      <xdr:nvPicPr>
        <xdr:cNvPr id="2" name="Picture 1">
          <a:extLst>
            <a:ext uri="{FF2B5EF4-FFF2-40B4-BE49-F238E27FC236}">
              <a16:creationId xmlns:a16="http://schemas.microsoft.com/office/drawing/2014/main" id="{6D9BBC31-AE5C-4F3A-B561-DF87461B71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0"/>
          <a:ext cx="3903980" cy="887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47003224210/Desktop/PROJEKTID%20-%20avakuval/V&#228;lisprojektide%20lepingud%20ja%20eelarved%20(P)/ISFB/ISFB-45%20SIS%20arendused/ISFB-45_Lisa%202_Projekti%20eelarve_SMITi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37301030270/Downloads/Luhamaa%20JK%20ja%20V&#245;mmorski%20piiril&#245;igu%20tegevuskava%20ja%20eelarve%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elarve"/>
      <sheetName val="Maksetaotlus"/>
      <sheetName val="KULUARUANDE KOOND"/>
      <sheetName val="2. Sõidu-ja lähetuskulud"/>
      <sheetName val="1. Seadmed, varust, IKT"/>
      <sheetName val="4. Kinnisvara"/>
      <sheetName val=" 5. Avalikustamise kulud"/>
      <sheetName val="6. Muud otsesed kulud"/>
      <sheetName val="Nähtamatu leht"/>
    </sheetNames>
    <sheetDataSet>
      <sheetData sheetId="0"/>
      <sheetData sheetId="1"/>
      <sheetData sheetId="2"/>
      <sheetData sheetId="3"/>
      <sheetData sheetId="4"/>
      <sheetData sheetId="5"/>
      <sheetData sheetId="6"/>
      <sheetData sheetId="7"/>
      <sheetData sheetId="8">
        <row r="6">
          <cell r="A6" t="str">
            <v>tund</v>
          </cell>
        </row>
        <row r="7">
          <cell r="A7" t="str">
            <v>päev</v>
          </cell>
        </row>
        <row r="8">
          <cell r="A8" t="str">
            <v>kuu</v>
          </cell>
        </row>
        <row r="9">
          <cell r="A9" t="str">
            <v>tk</v>
          </cell>
        </row>
        <row r="12">
          <cell r="A12" t="str">
            <v>Jah</v>
          </cell>
        </row>
        <row r="13">
          <cell r="A13" t="str">
            <v>Ei</v>
          </cell>
        </row>
        <row r="14">
          <cell r="A14" t="str">
            <v>Ei kohaldu</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gevuskava ja eelarve UUS"/>
      <sheetName val="Det.arvestus - UUS"/>
      <sheetName val="tegevuskava ja eelarve"/>
      <sheetName val="Üldinfo"/>
    </sheetNames>
    <sheetDataSet>
      <sheetData sheetId="0"/>
      <sheetData sheetId="1">
        <row r="10">
          <cell r="D10">
            <v>2725.7</v>
          </cell>
          <cell r="E10">
            <v>12443</v>
          </cell>
          <cell r="F10">
            <v>9167</v>
          </cell>
          <cell r="G10">
            <v>9580</v>
          </cell>
        </row>
        <row r="11">
          <cell r="E11">
            <v>12443</v>
          </cell>
          <cell r="F11">
            <v>21390</v>
          </cell>
          <cell r="G11">
            <v>22353</v>
          </cell>
        </row>
        <row r="13">
          <cell r="D13">
            <v>1385.95</v>
          </cell>
          <cell r="E13">
            <v>1500</v>
          </cell>
          <cell r="F13">
            <v>1500</v>
          </cell>
          <cell r="G13"/>
        </row>
        <row r="14">
          <cell r="E14">
            <v>1500</v>
          </cell>
          <cell r="F14">
            <v>1500</v>
          </cell>
          <cell r="G14"/>
        </row>
        <row r="15">
          <cell r="E15">
            <v>2500</v>
          </cell>
          <cell r="F15">
            <v>2500</v>
          </cell>
          <cell r="G15"/>
        </row>
        <row r="24">
          <cell r="E24"/>
          <cell r="F24">
            <v>300000</v>
          </cell>
          <cell r="G24"/>
        </row>
        <row r="25">
          <cell r="E25">
            <v>250000</v>
          </cell>
          <cell r="F25">
            <v>250000</v>
          </cell>
          <cell r="G25">
            <v>230503.35</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iigiteataja.ee/akt/117052022013"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81238-868F-425F-9E36-1AED9F1F4E4D}">
  <sheetPr>
    <tabColor rgb="FF76D0C1"/>
    <pageSetUpPr fitToPage="1"/>
  </sheetPr>
  <dimension ref="A1:L39"/>
  <sheetViews>
    <sheetView tabSelected="1" topLeftCell="A10" zoomScale="75" zoomScaleNormal="75" workbookViewId="0">
      <selection activeCell="B18" sqref="B18:C18"/>
    </sheetView>
  </sheetViews>
  <sheetFormatPr defaultColWidth="9.1796875" defaultRowHeight="12.5" x14ac:dyDescent="0.25"/>
  <cols>
    <col min="1" max="1" width="8.54296875" style="1" customWidth="1"/>
    <col min="2" max="3" width="53.1796875" style="2" customWidth="1"/>
    <col min="4" max="5" width="15.54296875" style="3" customWidth="1"/>
    <col min="6" max="8" width="15.453125" style="3" customWidth="1"/>
    <col min="9" max="9" width="15.54296875" style="3" customWidth="1"/>
    <col min="10" max="10" width="12.81640625" style="1" customWidth="1"/>
    <col min="11" max="11" width="16.54296875" style="1" customWidth="1"/>
    <col min="12" max="12" width="28.26953125" style="1" customWidth="1"/>
    <col min="13" max="253" width="9.1796875" style="1"/>
    <col min="254" max="254" width="8.54296875" style="1" customWidth="1"/>
    <col min="255" max="256" width="53.1796875" style="1" customWidth="1"/>
    <col min="257" max="257" width="16.453125" style="1" customWidth="1"/>
    <col min="258" max="259" width="15.54296875" style="1" customWidth="1"/>
    <col min="260" max="263" width="15.453125" style="1" customWidth="1"/>
    <col min="264" max="265" width="15.54296875" style="1" customWidth="1"/>
    <col min="266" max="266" width="12.81640625" style="1" customWidth="1"/>
    <col min="267" max="267" width="16.54296875" style="1" customWidth="1"/>
    <col min="268" max="268" width="23.453125" style="1" customWidth="1"/>
    <col min="269" max="509" width="9.1796875" style="1"/>
    <col min="510" max="510" width="8.54296875" style="1" customWidth="1"/>
    <col min="511" max="512" width="53.1796875" style="1" customWidth="1"/>
    <col min="513" max="513" width="16.453125" style="1" customWidth="1"/>
    <col min="514" max="515" width="15.54296875" style="1" customWidth="1"/>
    <col min="516" max="519" width="15.453125" style="1" customWidth="1"/>
    <col min="520" max="521" width="15.54296875" style="1" customWidth="1"/>
    <col min="522" max="522" width="12.81640625" style="1" customWidth="1"/>
    <col min="523" max="523" width="16.54296875" style="1" customWidth="1"/>
    <col min="524" max="524" width="23.453125" style="1" customWidth="1"/>
    <col min="525" max="765" width="9.1796875" style="1"/>
    <col min="766" max="766" width="8.54296875" style="1" customWidth="1"/>
    <col min="767" max="768" width="53.1796875" style="1" customWidth="1"/>
    <col min="769" max="769" width="16.453125" style="1" customWidth="1"/>
    <col min="770" max="771" width="15.54296875" style="1" customWidth="1"/>
    <col min="772" max="775" width="15.453125" style="1" customWidth="1"/>
    <col min="776" max="777" width="15.54296875" style="1" customWidth="1"/>
    <col min="778" max="778" width="12.81640625" style="1" customWidth="1"/>
    <col min="779" max="779" width="16.54296875" style="1" customWidth="1"/>
    <col min="780" max="780" width="23.453125" style="1" customWidth="1"/>
    <col min="781" max="1021" width="9.1796875" style="1"/>
    <col min="1022" max="1022" width="8.54296875" style="1" customWidth="1"/>
    <col min="1023" max="1024" width="53.1796875" style="1" customWidth="1"/>
    <col min="1025" max="1025" width="16.453125" style="1" customWidth="1"/>
    <col min="1026" max="1027" width="15.54296875" style="1" customWidth="1"/>
    <col min="1028" max="1031" width="15.453125" style="1" customWidth="1"/>
    <col min="1032" max="1033" width="15.54296875" style="1" customWidth="1"/>
    <col min="1034" max="1034" width="12.81640625" style="1" customWidth="1"/>
    <col min="1035" max="1035" width="16.54296875" style="1" customWidth="1"/>
    <col min="1036" max="1036" width="23.453125" style="1" customWidth="1"/>
    <col min="1037" max="1277" width="9.1796875" style="1"/>
    <col min="1278" max="1278" width="8.54296875" style="1" customWidth="1"/>
    <col min="1279" max="1280" width="53.1796875" style="1" customWidth="1"/>
    <col min="1281" max="1281" width="16.453125" style="1" customWidth="1"/>
    <col min="1282" max="1283" width="15.54296875" style="1" customWidth="1"/>
    <col min="1284" max="1287" width="15.453125" style="1" customWidth="1"/>
    <col min="1288" max="1289" width="15.54296875" style="1" customWidth="1"/>
    <col min="1290" max="1290" width="12.81640625" style="1" customWidth="1"/>
    <col min="1291" max="1291" width="16.54296875" style="1" customWidth="1"/>
    <col min="1292" max="1292" width="23.453125" style="1" customWidth="1"/>
    <col min="1293" max="1533" width="9.1796875" style="1"/>
    <col min="1534" max="1534" width="8.54296875" style="1" customWidth="1"/>
    <col min="1535" max="1536" width="53.1796875" style="1" customWidth="1"/>
    <col min="1537" max="1537" width="16.453125" style="1" customWidth="1"/>
    <col min="1538" max="1539" width="15.54296875" style="1" customWidth="1"/>
    <col min="1540" max="1543" width="15.453125" style="1" customWidth="1"/>
    <col min="1544" max="1545" width="15.54296875" style="1" customWidth="1"/>
    <col min="1546" max="1546" width="12.81640625" style="1" customWidth="1"/>
    <col min="1547" max="1547" width="16.54296875" style="1" customWidth="1"/>
    <col min="1548" max="1548" width="23.453125" style="1" customWidth="1"/>
    <col min="1549" max="1789" width="9.1796875" style="1"/>
    <col min="1790" max="1790" width="8.54296875" style="1" customWidth="1"/>
    <col min="1791" max="1792" width="53.1796875" style="1" customWidth="1"/>
    <col min="1793" max="1793" width="16.453125" style="1" customWidth="1"/>
    <col min="1794" max="1795" width="15.54296875" style="1" customWidth="1"/>
    <col min="1796" max="1799" width="15.453125" style="1" customWidth="1"/>
    <col min="1800" max="1801" width="15.54296875" style="1" customWidth="1"/>
    <col min="1802" max="1802" width="12.81640625" style="1" customWidth="1"/>
    <col min="1803" max="1803" width="16.54296875" style="1" customWidth="1"/>
    <col min="1804" max="1804" width="23.453125" style="1" customWidth="1"/>
    <col min="1805" max="2045" width="9.1796875" style="1"/>
    <col min="2046" max="2046" width="8.54296875" style="1" customWidth="1"/>
    <col min="2047" max="2048" width="53.1796875" style="1" customWidth="1"/>
    <col min="2049" max="2049" width="16.453125" style="1" customWidth="1"/>
    <col min="2050" max="2051" width="15.54296875" style="1" customWidth="1"/>
    <col min="2052" max="2055" width="15.453125" style="1" customWidth="1"/>
    <col min="2056" max="2057" width="15.54296875" style="1" customWidth="1"/>
    <col min="2058" max="2058" width="12.81640625" style="1" customWidth="1"/>
    <col min="2059" max="2059" width="16.54296875" style="1" customWidth="1"/>
    <col min="2060" max="2060" width="23.453125" style="1" customWidth="1"/>
    <col min="2061" max="2301" width="9.1796875" style="1"/>
    <col min="2302" max="2302" width="8.54296875" style="1" customWidth="1"/>
    <col min="2303" max="2304" width="53.1796875" style="1" customWidth="1"/>
    <col min="2305" max="2305" width="16.453125" style="1" customWidth="1"/>
    <col min="2306" max="2307" width="15.54296875" style="1" customWidth="1"/>
    <col min="2308" max="2311" width="15.453125" style="1" customWidth="1"/>
    <col min="2312" max="2313" width="15.54296875" style="1" customWidth="1"/>
    <col min="2314" max="2314" width="12.81640625" style="1" customWidth="1"/>
    <col min="2315" max="2315" width="16.54296875" style="1" customWidth="1"/>
    <col min="2316" max="2316" width="23.453125" style="1" customWidth="1"/>
    <col min="2317" max="2557" width="9.1796875" style="1"/>
    <col min="2558" max="2558" width="8.54296875" style="1" customWidth="1"/>
    <col min="2559" max="2560" width="53.1796875" style="1" customWidth="1"/>
    <col min="2561" max="2561" width="16.453125" style="1" customWidth="1"/>
    <col min="2562" max="2563" width="15.54296875" style="1" customWidth="1"/>
    <col min="2564" max="2567" width="15.453125" style="1" customWidth="1"/>
    <col min="2568" max="2569" width="15.54296875" style="1" customWidth="1"/>
    <col min="2570" max="2570" width="12.81640625" style="1" customWidth="1"/>
    <col min="2571" max="2571" width="16.54296875" style="1" customWidth="1"/>
    <col min="2572" max="2572" width="23.453125" style="1" customWidth="1"/>
    <col min="2573" max="2813" width="9.1796875" style="1"/>
    <col min="2814" max="2814" width="8.54296875" style="1" customWidth="1"/>
    <col min="2815" max="2816" width="53.1796875" style="1" customWidth="1"/>
    <col min="2817" max="2817" width="16.453125" style="1" customWidth="1"/>
    <col min="2818" max="2819" width="15.54296875" style="1" customWidth="1"/>
    <col min="2820" max="2823" width="15.453125" style="1" customWidth="1"/>
    <col min="2824" max="2825" width="15.54296875" style="1" customWidth="1"/>
    <col min="2826" max="2826" width="12.81640625" style="1" customWidth="1"/>
    <col min="2827" max="2827" width="16.54296875" style="1" customWidth="1"/>
    <col min="2828" max="2828" width="23.453125" style="1" customWidth="1"/>
    <col min="2829" max="3069" width="9.1796875" style="1"/>
    <col min="3070" max="3070" width="8.54296875" style="1" customWidth="1"/>
    <col min="3071" max="3072" width="53.1796875" style="1" customWidth="1"/>
    <col min="3073" max="3073" width="16.453125" style="1" customWidth="1"/>
    <col min="3074" max="3075" width="15.54296875" style="1" customWidth="1"/>
    <col min="3076" max="3079" width="15.453125" style="1" customWidth="1"/>
    <col min="3080" max="3081" width="15.54296875" style="1" customWidth="1"/>
    <col min="3082" max="3082" width="12.81640625" style="1" customWidth="1"/>
    <col min="3083" max="3083" width="16.54296875" style="1" customWidth="1"/>
    <col min="3084" max="3084" width="23.453125" style="1" customWidth="1"/>
    <col min="3085" max="3325" width="9.1796875" style="1"/>
    <col min="3326" max="3326" width="8.54296875" style="1" customWidth="1"/>
    <col min="3327" max="3328" width="53.1796875" style="1" customWidth="1"/>
    <col min="3329" max="3329" width="16.453125" style="1" customWidth="1"/>
    <col min="3330" max="3331" width="15.54296875" style="1" customWidth="1"/>
    <col min="3332" max="3335" width="15.453125" style="1" customWidth="1"/>
    <col min="3336" max="3337" width="15.54296875" style="1" customWidth="1"/>
    <col min="3338" max="3338" width="12.81640625" style="1" customWidth="1"/>
    <col min="3339" max="3339" width="16.54296875" style="1" customWidth="1"/>
    <col min="3340" max="3340" width="23.453125" style="1" customWidth="1"/>
    <col min="3341" max="3581" width="9.1796875" style="1"/>
    <col min="3582" max="3582" width="8.54296875" style="1" customWidth="1"/>
    <col min="3583" max="3584" width="53.1796875" style="1" customWidth="1"/>
    <col min="3585" max="3585" width="16.453125" style="1" customWidth="1"/>
    <col min="3586" max="3587" width="15.54296875" style="1" customWidth="1"/>
    <col min="3588" max="3591" width="15.453125" style="1" customWidth="1"/>
    <col min="3592" max="3593" width="15.54296875" style="1" customWidth="1"/>
    <col min="3594" max="3594" width="12.81640625" style="1" customWidth="1"/>
    <col min="3595" max="3595" width="16.54296875" style="1" customWidth="1"/>
    <col min="3596" max="3596" width="23.453125" style="1" customWidth="1"/>
    <col min="3597" max="3837" width="9.1796875" style="1"/>
    <col min="3838" max="3838" width="8.54296875" style="1" customWidth="1"/>
    <col min="3839" max="3840" width="53.1796875" style="1" customWidth="1"/>
    <col min="3841" max="3841" width="16.453125" style="1" customWidth="1"/>
    <col min="3842" max="3843" width="15.54296875" style="1" customWidth="1"/>
    <col min="3844" max="3847" width="15.453125" style="1" customWidth="1"/>
    <col min="3848" max="3849" width="15.54296875" style="1" customWidth="1"/>
    <col min="3850" max="3850" width="12.81640625" style="1" customWidth="1"/>
    <col min="3851" max="3851" width="16.54296875" style="1" customWidth="1"/>
    <col min="3852" max="3852" width="23.453125" style="1" customWidth="1"/>
    <col min="3853" max="4093" width="9.1796875" style="1"/>
    <col min="4094" max="4094" width="8.54296875" style="1" customWidth="1"/>
    <col min="4095" max="4096" width="53.1796875" style="1" customWidth="1"/>
    <col min="4097" max="4097" width="16.453125" style="1" customWidth="1"/>
    <col min="4098" max="4099" width="15.54296875" style="1" customWidth="1"/>
    <col min="4100" max="4103" width="15.453125" style="1" customWidth="1"/>
    <col min="4104" max="4105" width="15.54296875" style="1" customWidth="1"/>
    <col min="4106" max="4106" width="12.81640625" style="1" customWidth="1"/>
    <col min="4107" max="4107" width="16.54296875" style="1" customWidth="1"/>
    <col min="4108" max="4108" width="23.453125" style="1" customWidth="1"/>
    <col min="4109" max="4349" width="9.1796875" style="1"/>
    <col min="4350" max="4350" width="8.54296875" style="1" customWidth="1"/>
    <col min="4351" max="4352" width="53.1796875" style="1" customWidth="1"/>
    <col min="4353" max="4353" width="16.453125" style="1" customWidth="1"/>
    <col min="4354" max="4355" width="15.54296875" style="1" customWidth="1"/>
    <col min="4356" max="4359" width="15.453125" style="1" customWidth="1"/>
    <col min="4360" max="4361" width="15.54296875" style="1" customWidth="1"/>
    <col min="4362" max="4362" width="12.81640625" style="1" customWidth="1"/>
    <col min="4363" max="4363" width="16.54296875" style="1" customWidth="1"/>
    <col min="4364" max="4364" width="23.453125" style="1" customWidth="1"/>
    <col min="4365" max="4605" width="9.1796875" style="1"/>
    <col min="4606" max="4606" width="8.54296875" style="1" customWidth="1"/>
    <col min="4607" max="4608" width="53.1796875" style="1" customWidth="1"/>
    <col min="4609" max="4609" width="16.453125" style="1" customWidth="1"/>
    <col min="4610" max="4611" width="15.54296875" style="1" customWidth="1"/>
    <col min="4612" max="4615" width="15.453125" style="1" customWidth="1"/>
    <col min="4616" max="4617" width="15.54296875" style="1" customWidth="1"/>
    <col min="4618" max="4618" width="12.81640625" style="1" customWidth="1"/>
    <col min="4619" max="4619" width="16.54296875" style="1" customWidth="1"/>
    <col min="4620" max="4620" width="23.453125" style="1" customWidth="1"/>
    <col min="4621" max="4861" width="9.1796875" style="1"/>
    <col min="4862" max="4862" width="8.54296875" style="1" customWidth="1"/>
    <col min="4863" max="4864" width="53.1796875" style="1" customWidth="1"/>
    <col min="4865" max="4865" width="16.453125" style="1" customWidth="1"/>
    <col min="4866" max="4867" width="15.54296875" style="1" customWidth="1"/>
    <col min="4868" max="4871" width="15.453125" style="1" customWidth="1"/>
    <col min="4872" max="4873" width="15.54296875" style="1" customWidth="1"/>
    <col min="4874" max="4874" width="12.81640625" style="1" customWidth="1"/>
    <col min="4875" max="4875" width="16.54296875" style="1" customWidth="1"/>
    <col min="4876" max="4876" width="23.453125" style="1" customWidth="1"/>
    <col min="4877" max="5117" width="9.1796875" style="1"/>
    <col min="5118" max="5118" width="8.54296875" style="1" customWidth="1"/>
    <col min="5119" max="5120" width="53.1796875" style="1" customWidth="1"/>
    <col min="5121" max="5121" width="16.453125" style="1" customWidth="1"/>
    <col min="5122" max="5123" width="15.54296875" style="1" customWidth="1"/>
    <col min="5124" max="5127" width="15.453125" style="1" customWidth="1"/>
    <col min="5128" max="5129" width="15.54296875" style="1" customWidth="1"/>
    <col min="5130" max="5130" width="12.81640625" style="1" customWidth="1"/>
    <col min="5131" max="5131" width="16.54296875" style="1" customWidth="1"/>
    <col min="5132" max="5132" width="23.453125" style="1" customWidth="1"/>
    <col min="5133" max="5373" width="9.1796875" style="1"/>
    <col min="5374" max="5374" width="8.54296875" style="1" customWidth="1"/>
    <col min="5375" max="5376" width="53.1796875" style="1" customWidth="1"/>
    <col min="5377" max="5377" width="16.453125" style="1" customWidth="1"/>
    <col min="5378" max="5379" width="15.54296875" style="1" customWidth="1"/>
    <col min="5380" max="5383" width="15.453125" style="1" customWidth="1"/>
    <col min="5384" max="5385" width="15.54296875" style="1" customWidth="1"/>
    <col min="5386" max="5386" width="12.81640625" style="1" customWidth="1"/>
    <col min="5387" max="5387" width="16.54296875" style="1" customWidth="1"/>
    <col min="5388" max="5388" width="23.453125" style="1" customWidth="1"/>
    <col min="5389" max="5629" width="9.1796875" style="1"/>
    <col min="5630" max="5630" width="8.54296875" style="1" customWidth="1"/>
    <col min="5631" max="5632" width="53.1796875" style="1" customWidth="1"/>
    <col min="5633" max="5633" width="16.453125" style="1" customWidth="1"/>
    <col min="5634" max="5635" width="15.54296875" style="1" customWidth="1"/>
    <col min="5636" max="5639" width="15.453125" style="1" customWidth="1"/>
    <col min="5640" max="5641" width="15.54296875" style="1" customWidth="1"/>
    <col min="5642" max="5642" width="12.81640625" style="1" customWidth="1"/>
    <col min="5643" max="5643" width="16.54296875" style="1" customWidth="1"/>
    <col min="5644" max="5644" width="23.453125" style="1" customWidth="1"/>
    <col min="5645" max="5885" width="9.1796875" style="1"/>
    <col min="5886" max="5886" width="8.54296875" style="1" customWidth="1"/>
    <col min="5887" max="5888" width="53.1796875" style="1" customWidth="1"/>
    <col min="5889" max="5889" width="16.453125" style="1" customWidth="1"/>
    <col min="5890" max="5891" width="15.54296875" style="1" customWidth="1"/>
    <col min="5892" max="5895" width="15.453125" style="1" customWidth="1"/>
    <col min="5896" max="5897" width="15.54296875" style="1" customWidth="1"/>
    <col min="5898" max="5898" width="12.81640625" style="1" customWidth="1"/>
    <col min="5899" max="5899" width="16.54296875" style="1" customWidth="1"/>
    <col min="5900" max="5900" width="23.453125" style="1" customWidth="1"/>
    <col min="5901" max="6141" width="9.1796875" style="1"/>
    <col min="6142" max="6142" width="8.54296875" style="1" customWidth="1"/>
    <col min="6143" max="6144" width="53.1796875" style="1" customWidth="1"/>
    <col min="6145" max="6145" width="16.453125" style="1" customWidth="1"/>
    <col min="6146" max="6147" width="15.54296875" style="1" customWidth="1"/>
    <col min="6148" max="6151" width="15.453125" style="1" customWidth="1"/>
    <col min="6152" max="6153" width="15.54296875" style="1" customWidth="1"/>
    <col min="6154" max="6154" width="12.81640625" style="1" customWidth="1"/>
    <col min="6155" max="6155" width="16.54296875" style="1" customWidth="1"/>
    <col min="6156" max="6156" width="23.453125" style="1" customWidth="1"/>
    <col min="6157" max="6397" width="9.1796875" style="1"/>
    <col min="6398" max="6398" width="8.54296875" style="1" customWidth="1"/>
    <col min="6399" max="6400" width="53.1796875" style="1" customWidth="1"/>
    <col min="6401" max="6401" width="16.453125" style="1" customWidth="1"/>
    <col min="6402" max="6403" width="15.54296875" style="1" customWidth="1"/>
    <col min="6404" max="6407" width="15.453125" style="1" customWidth="1"/>
    <col min="6408" max="6409" width="15.54296875" style="1" customWidth="1"/>
    <col min="6410" max="6410" width="12.81640625" style="1" customWidth="1"/>
    <col min="6411" max="6411" width="16.54296875" style="1" customWidth="1"/>
    <col min="6412" max="6412" width="23.453125" style="1" customWidth="1"/>
    <col min="6413" max="6653" width="9.1796875" style="1"/>
    <col min="6654" max="6654" width="8.54296875" style="1" customWidth="1"/>
    <col min="6655" max="6656" width="53.1796875" style="1" customWidth="1"/>
    <col min="6657" max="6657" width="16.453125" style="1" customWidth="1"/>
    <col min="6658" max="6659" width="15.54296875" style="1" customWidth="1"/>
    <col min="6660" max="6663" width="15.453125" style="1" customWidth="1"/>
    <col min="6664" max="6665" width="15.54296875" style="1" customWidth="1"/>
    <col min="6666" max="6666" width="12.81640625" style="1" customWidth="1"/>
    <col min="6667" max="6667" width="16.54296875" style="1" customWidth="1"/>
    <col min="6668" max="6668" width="23.453125" style="1" customWidth="1"/>
    <col min="6669" max="6909" width="9.1796875" style="1"/>
    <col min="6910" max="6910" width="8.54296875" style="1" customWidth="1"/>
    <col min="6911" max="6912" width="53.1796875" style="1" customWidth="1"/>
    <col min="6913" max="6913" width="16.453125" style="1" customWidth="1"/>
    <col min="6914" max="6915" width="15.54296875" style="1" customWidth="1"/>
    <col min="6916" max="6919" width="15.453125" style="1" customWidth="1"/>
    <col min="6920" max="6921" width="15.54296875" style="1" customWidth="1"/>
    <col min="6922" max="6922" width="12.81640625" style="1" customWidth="1"/>
    <col min="6923" max="6923" width="16.54296875" style="1" customWidth="1"/>
    <col min="6924" max="6924" width="23.453125" style="1" customWidth="1"/>
    <col min="6925" max="7165" width="9.1796875" style="1"/>
    <col min="7166" max="7166" width="8.54296875" style="1" customWidth="1"/>
    <col min="7167" max="7168" width="53.1796875" style="1" customWidth="1"/>
    <col min="7169" max="7169" width="16.453125" style="1" customWidth="1"/>
    <col min="7170" max="7171" width="15.54296875" style="1" customWidth="1"/>
    <col min="7172" max="7175" width="15.453125" style="1" customWidth="1"/>
    <col min="7176" max="7177" width="15.54296875" style="1" customWidth="1"/>
    <col min="7178" max="7178" width="12.81640625" style="1" customWidth="1"/>
    <col min="7179" max="7179" width="16.54296875" style="1" customWidth="1"/>
    <col min="7180" max="7180" width="23.453125" style="1" customWidth="1"/>
    <col min="7181" max="7421" width="9.1796875" style="1"/>
    <col min="7422" max="7422" width="8.54296875" style="1" customWidth="1"/>
    <col min="7423" max="7424" width="53.1796875" style="1" customWidth="1"/>
    <col min="7425" max="7425" width="16.453125" style="1" customWidth="1"/>
    <col min="7426" max="7427" width="15.54296875" style="1" customWidth="1"/>
    <col min="7428" max="7431" width="15.453125" style="1" customWidth="1"/>
    <col min="7432" max="7433" width="15.54296875" style="1" customWidth="1"/>
    <col min="7434" max="7434" width="12.81640625" style="1" customWidth="1"/>
    <col min="7435" max="7435" width="16.54296875" style="1" customWidth="1"/>
    <col min="7436" max="7436" width="23.453125" style="1" customWidth="1"/>
    <col min="7437" max="7677" width="9.1796875" style="1"/>
    <col min="7678" max="7678" width="8.54296875" style="1" customWidth="1"/>
    <col min="7679" max="7680" width="53.1796875" style="1" customWidth="1"/>
    <col min="7681" max="7681" width="16.453125" style="1" customWidth="1"/>
    <col min="7682" max="7683" width="15.54296875" style="1" customWidth="1"/>
    <col min="7684" max="7687" width="15.453125" style="1" customWidth="1"/>
    <col min="7688" max="7689" width="15.54296875" style="1" customWidth="1"/>
    <col min="7690" max="7690" width="12.81640625" style="1" customWidth="1"/>
    <col min="7691" max="7691" width="16.54296875" style="1" customWidth="1"/>
    <col min="7692" max="7692" width="23.453125" style="1" customWidth="1"/>
    <col min="7693" max="7933" width="9.1796875" style="1"/>
    <col min="7934" max="7934" width="8.54296875" style="1" customWidth="1"/>
    <col min="7935" max="7936" width="53.1796875" style="1" customWidth="1"/>
    <col min="7937" max="7937" width="16.453125" style="1" customWidth="1"/>
    <col min="7938" max="7939" width="15.54296875" style="1" customWidth="1"/>
    <col min="7940" max="7943" width="15.453125" style="1" customWidth="1"/>
    <col min="7944" max="7945" width="15.54296875" style="1" customWidth="1"/>
    <col min="7946" max="7946" width="12.81640625" style="1" customWidth="1"/>
    <col min="7947" max="7947" width="16.54296875" style="1" customWidth="1"/>
    <col min="7948" max="7948" width="23.453125" style="1" customWidth="1"/>
    <col min="7949" max="8189" width="9.1796875" style="1"/>
    <col min="8190" max="8190" width="8.54296875" style="1" customWidth="1"/>
    <col min="8191" max="8192" width="53.1796875" style="1" customWidth="1"/>
    <col min="8193" max="8193" width="16.453125" style="1" customWidth="1"/>
    <col min="8194" max="8195" width="15.54296875" style="1" customWidth="1"/>
    <col min="8196" max="8199" width="15.453125" style="1" customWidth="1"/>
    <col min="8200" max="8201" width="15.54296875" style="1" customWidth="1"/>
    <col min="8202" max="8202" width="12.81640625" style="1" customWidth="1"/>
    <col min="8203" max="8203" width="16.54296875" style="1" customWidth="1"/>
    <col min="8204" max="8204" width="23.453125" style="1" customWidth="1"/>
    <col min="8205" max="8445" width="9.1796875" style="1"/>
    <col min="8446" max="8446" width="8.54296875" style="1" customWidth="1"/>
    <col min="8447" max="8448" width="53.1796875" style="1" customWidth="1"/>
    <col min="8449" max="8449" width="16.453125" style="1" customWidth="1"/>
    <col min="8450" max="8451" width="15.54296875" style="1" customWidth="1"/>
    <col min="8452" max="8455" width="15.453125" style="1" customWidth="1"/>
    <col min="8456" max="8457" width="15.54296875" style="1" customWidth="1"/>
    <col min="8458" max="8458" width="12.81640625" style="1" customWidth="1"/>
    <col min="8459" max="8459" width="16.54296875" style="1" customWidth="1"/>
    <col min="8460" max="8460" width="23.453125" style="1" customWidth="1"/>
    <col min="8461" max="8701" width="9.1796875" style="1"/>
    <col min="8702" max="8702" width="8.54296875" style="1" customWidth="1"/>
    <col min="8703" max="8704" width="53.1796875" style="1" customWidth="1"/>
    <col min="8705" max="8705" width="16.453125" style="1" customWidth="1"/>
    <col min="8706" max="8707" width="15.54296875" style="1" customWidth="1"/>
    <col min="8708" max="8711" width="15.453125" style="1" customWidth="1"/>
    <col min="8712" max="8713" width="15.54296875" style="1" customWidth="1"/>
    <col min="8714" max="8714" width="12.81640625" style="1" customWidth="1"/>
    <col min="8715" max="8715" width="16.54296875" style="1" customWidth="1"/>
    <col min="8716" max="8716" width="23.453125" style="1" customWidth="1"/>
    <col min="8717" max="8957" width="9.1796875" style="1"/>
    <col min="8958" max="8958" width="8.54296875" style="1" customWidth="1"/>
    <col min="8959" max="8960" width="53.1796875" style="1" customWidth="1"/>
    <col min="8961" max="8961" width="16.453125" style="1" customWidth="1"/>
    <col min="8962" max="8963" width="15.54296875" style="1" customWidth="1"/>
    <col min="8964" max="8967" width="15.453125" style="1" customWidth="1"/>
    <col min="8968" max="8969" width="15.54296875" style="1" customWidth="1"/>
    <col min="8970" max="8970" width="12.81640625" style="1" customWidth="1"/>
    <col min="8971" max="8971" width="16.54296875" style="1" customWidth="1"/>
    <col min="8972" max="8972" width="23.453125" style="1" customWidth="1"/>
    <col min="8973" max="9213" width="9.1796875" style="1"/>
    <col min="9214" max="9214" width="8.54296875" style="1" customWidth="1"/>
    <col min="9215" max="9216" width="53.1796875" style="1" customWidth="1"/>
    <col min="9217" max="9217" width="16.453125" style="1" customWidth="1"/>
    <col min="9218" max="9219" width="15.54296875" style="1" customWidth="1"/>
    <col min="9220" max="9223" width="15.453125" style="1" customWidth="1"/>
    <col min="9224" max="9225" width="15.54296875" style="1" customWidth="1"/>
    <col min="9226" max="9226" width="12.81640625" style="1" customWidth="1"/>
    <col min="9227" max="9227" width="16.54296875" style="1" customWidth="1"/>
    <col min="9228" max="9228" width="23.453125" style="1" customWidth="1"/>
    <col min="9229" max="9469" width="9.1796875" style="1"/>
    <col min="9470" max="9470" width="8.54296875" style="1" customWidth="1"/>
    <col min="9471" max="9472" width="53.1796875" style="1" customWidth="1"/>
    <col min="9473" max="9473" width="16.453125" style="1" customWidth="1"/>
    <col min="9474" max="9475" width="15.54296875" style="1" customWidth="1"/>
    <col min="9476" max="9479" width="15.453125" style="1" customWidth="1"/>
    <col min="9480" max="9481" width="15.54296875" style="1" customWidth="1"/>
    <col min="9482" max="9482" width="12.81640625" style="1" customWidth="1"/>
    <col min="9483" max="9483" width="16.54296875" style="1" customWidth="1"/>
    <col min="9484" max="9484" width="23.453125" style="1" customWidth="1"/>
    <col min="9485" max="9725" width="9.1796875" style="1"/>
    <col min="9726" max="9726" width="8.54296875" style="1" customWidth="1"/>
    <col min="9727" max="9728" width="53.1796875" style="1" customWidth="1"/>
    <col min="9729" max="9729" width="16.453125" style="1" customWidth="1"/>
    <col min="9730" max="9731" width="15.54296875" style="1" customWidth="1"/>
    <col min="9732" max="9735" width="15.453125" style="1" customWidth="1"/>
    <col min="9736" max="9737" width="15.54296875" style="1" customWidth="1"/>
    <col min="9738" max="9738" width="12.81640625" style="1" customWidth="1"/>
    <col min="9739" max="9739" width="16.54296875" style="1" customWidth="1"/>
    <col min="9740" max="9740" width="23.453125" style="1" customWidth="1"/>
    <col min="9741" max="9981" width="9.1796875" style="1"/>
    <col min="9982" max="9982" width="8.54296875" style="1" customWidth="1"/>
    <col min="9983" max="9984" width="53.1796875" style="1" customWidth="1"/>
    <col min="9985" max="9985" width="16.453125" style="1" customWidth="1"/>
    <col min="9986" max="9987" width="15.54296875" style="1" customWidth="1"/>
    <col min="9988" max="9991" width="15.453125" style="1" customWidth="1"/>
    <col min="9992" max="9993" width="15.54296875" style="1" customWidth="1"/>
    <col min="9994" max="9994" width="12.81640625" style="1" customWidth="1"/>
    <col min="9995" max="9995" width="16.54296875" style="1" customWidth="1"/>
    <col min="9996" max="9996" width="23.453125" style="1" customWidth="1"/>
    <col min="9997" max="10237" width="9.1796875" style="1"/>
    <col min="10238" max="10238" width="8.54296875" style="1" customWidth="1"/>
    <col min="10239" max="10240" width="53.1796875" style="1" customWidth="1"/>
    <col min="10241" max="10241" width="16.453125" style="1" customWidth="1"/>
    <col min="10242" max="10243" width="15.54296875" style="1" customWidth="1"/>
    <col min="10244" max="10247" width="15.453125" style="1" customWidth="1"/>
    <col min="10248" max="10249" width="15.54296875" style="1" customWidth="1"/>
    <col min="10250" max="10250" width="12.81640625" style="1" customWidth="1"/>
    <col min="10251" max="10251" width="16.54296875" style="1" customWidth="1"/>
    <col min="10252" max="10252" width="23.453125" style="1" customWidth="1"/>
    <col min="10253" max="10493" width="9.1796875" style="1"/>
    <col min="10494" max="10494" width="8.54296875" style="1" customWidth="1"/>
    <col min="10495" max="10496" width="53.1796875" style="1" customWidth="1"/>
    <col min="10497" max="10497" width="16.453125" style="1" customWidth="1"/>
    <col min="10498" max="10499" width="15.54296875" style="1" customWidth="1"/>
    <col min="10500" max="10503" width="15.453125" style="1" customWidth="1"/>
    <col min="10504" max="10505" width="15.54296875" style="1" customWidth="1"/>
    <col min="10506" max="10506" width="12.81640625" style="1" customWidth="1"/>
    <col min="10507" max="10507" width="16.54296875" style="1" customWidth="1"/>
    <col min="10508" max="10508" width="23.453125" style="1" customWidth="1"/>
    <col min="10509" max="10749" width="9.1796875" style="1"/>
    <col min="10750" max="10750" width="8.54296875" style="1" customWidth="1"/>
    <col min="10751" max="10752" width="53.1796875" style="1" customWidth="1"/>
    <col min="10753" max="10753" width="16.453125" style="1" customWidth="1"/>
    <col min="10754" max="10755" width="15.54296875" style="1" customWidth="1"/>
    <col min="10756" max="10759" width="15.453125" style="1" customWidth="1"/>
    <col min="10760" max="10761" width="15.54296875" style="1" customWidth="1"/>
    <col min="10762" max="10762" width="12.81640625" style="1" customWidth="1"/>
    <col min="10763" max="10763" width="16.54296875" style="1" customWidth="1"/>
    <col min="10764" max="10764" width="23.453125" style="1" customWidth="1"/>
    <col min="10765" max="11005" width="9.1796875" style="1"/>
    <col min="11006" max="11006" width="8.54296875" style="1" customWidth="1"/>
    <col min="11007" max="11008" width="53.1796875" style="1" customWidth="1"/>
    <col min="11009" max="11009" width="16.453125" style="1" customWidth="1"/>
    <col min="11010" max="11011" width="15.54296875" style="1" customWidth="1"/>
    <col min="11012" max="11015" width="15.453125" style="1" customWidth="1"/>
    <col min="11016" max="11017" width="15.54296875" style="1" customWidth="1"/>
    <col min="11018" max="11018" width="12.81640625" style="1" customWidth="1"/>
    <col min="11019" max="11019" width="16.54296875" style="1" customWidth="1"/>
    <col min="11020" max="11020" width="23.453125" style="1" customWidth="1"/>
    <col min="11021" max="11261" width="9.1796875" style="1"/>
    <col min="11262" max="11262" width="8.54296875" style="1" customWidth="1"/>
    <col min="11263" max="11264" width="53.1796875" style="1" customWidth="1"/>
    <col min="11265" max="11265" width="16.453125" style="1" customWidth="1"/>
    <col min="11266" max="11267" width="15.54296875" style="1" customWidth="1"/>
    <col min="11268" max="11271" width="15.453125" style="1" customWidth="1"/>
    <col min="11272" max="11273" width="15.54296875" style="1" customWidth="1"/>
    <col min="11274" max="11274" width="12.81640625" style="1" customWidth="1"/>
    <col min="11275" max="11275" width="16.54296875" style="1" customWidth="1"/>
    <col min="11276" max="11276" width="23.453125" style="1" customWidth="1"/>
    <col min="11277" max="11517" width="9.1796875" style="1"/>
    <col min="11518" max="11518" width="8.54296875" style="1" customWidth="1"/>
    <col min="11519" max="11520" width="53.1796875" style="1" customWidth="1"/>
    <col min="11521" max="11521" width="16.453125" style="1" customWidth="1"/>
    <col min="11522" max="11523" width="15.54296875" style="1" customWidth="1"/>
    <col min="11524" max="11527" width="15.453125" style="1" customWidth="1"/>
    <col min="11528" max="11529" width="15.54296875" style="1" customWidth="1"/>
    <col min="11530" max="11530" width="12.81640625" style="1" customWidth="1"/>
    <col min="11531" max="11531" width="16.54296875" style="1" customWidth="1"/>
    <col min="11532" max="11532" width="23.453125" style="1" customWidth="1"/>
    <col min="11533" max="11773" width="9.1796875" style="1"/>
    <col min="11774" max="11774" width="8.54296875" style="1" customWidth="1"/>
    <col min="11775" max="11776" width="53.1796875" style="1" customWidth="1"/>
    <col min="11777" max="11777" width="16.453125" style="1" customWidth="1"/>
    <col min="11778" max="11779" width="15.54296875" style="1" customWidth="1"/>
    <col min="11780" max="11783" width="15.453125" style="1" customWidth="1"/>
    <col min="11784" max="11785" width="15.54296875" style="1" customWidth="1"/>
    <col min="11786" max="11786" width="12.81640625" style="1" customWidth="1"/>
    <col min="11787" max="11787" width="16.54296875" style="1" customWidth="1"/>
    <col min="11788" max="11788" width="23.453125" style="1" customWidth="1"/>
    <col min="11789" max="12029" width="9.1796875" style="1"/>
    <col min="12030" max="12030" width="8.54296875" style="1" customWidth="1"/>
    <col min="12031" max="12032" width="53.1796875" style="1" customWidth="1"/>
    <col min="12033" max="12033" width="16.453125" style="1" customWidth="1"/>
    <col min="12034" max="12035" width="15.54296875" style="1" customWidth="1"/>
    <col min="12036" max="12039" width="15.453125" style="1" customWidth="1"/>
    <col min="12040" max="12041" width="15.54296875" style="1" customWidth="1"/>
    <col min="12042" max="12042" width="12.81640625" style="1" customWidth="1"/>
    <col min="12043" max="12043" width="16.54296875" style="1" customWidth="1"/>
    <col min="12044" max="12044" width="23.453125" style="1" customWidth="1"/>
    <col min="12045" max="12285" width="9.1796875" style="1"/>
    <col min="12286" max="12286" width="8.54296875" style="1" customWidth="1"/>
    <col min="12287" max="12288" width="53.1796875" style="1" customWidth="1"/>
    <col min="12289" max="12289" width="16.453125" style="1" customWidth="1"/>
    <col min="12290" max="12291" width="15.54296875" style="1" customWidth="1"/>
    <col min="12292" max="12295" width="15.453125" style="1" customWidth="1"/>
    <col min="12296" max="12297" width="15.54296875" style="1" customWidth="1"/>
    <col min="12298" max="12298" width="12.81640625" style="1" customWidth="1"/>
    <col min="12299" max="12299" width="16.54296875" style="1" customWidth="1"/>
    <col min="12300" max="12300" width="23.453125" style="1" customWidth="1"/>
    <col min="12301" max="12541" width="9.1796875" style="1"/>
    <col min="12542" max="12542" width="8.54296875" style="1" customWidth="1"/>
    <col min="12543" max="12544" width="53.1796875" style="1" customWidth="1"/>
    <col min="12545" max="12545" width="16.453125" style="1" customWidth="1"/>
    <col min="12546" max="12547" width="15.54296875" style="1" customWidth="1"/>
    <col min="12548" max="12551" width="15.453125" style="1" customWidth="1"/>
    <col min="12552" max="12553" width="15.54296875" style="1" customWidth="1"/>
    <col min="12554" max="12554" width="12.81640625" style="1" customWidth="1"/>
    <col min="12555" max="12555" width="16.54296875" style="1" customWidth="1"/>
    <col min="12556" max="12556" width="23.453125" style="1" customWidth="1"/>
    <col min="12557" max="12797" width="9.1796875" style="1"/>
    <col min="12798" max="12798" width="8.54296875" style="1" customWidth="1"/>
    <col min="12799" max="12800" width="53.1796875" style="1" customWidth="1"/>
    <col min="12801" max="12801" width="16.453125" style="1" customWidth="1"/>
    <col min="12802" max="12803" width="15.54296875" style="1" customWidth="1"/>
    <col min="12804" max="12807" width="15.453125" style="1" customWidth="1"/>
    <col min="12808" max="12809" width="15.54296875" style="1" customWidth="1"/>
    <col min="12810" max="12810" width="12.81640625" style="1" customWidth="1"/>
    <col min="12811" max="12811" width="16.54296875" style="1" customWidth="1"/>
    <col min="12812" max="12812" width="23.453125" style="1" customWidth="1"/>
    <col min="12813" max="13053" width="9.1796875" style="1"/>
    <col min="13054" max="13054" width="8.54296875" style="1" customWidth="1"/>
    <col min="13055" max="13056" width="53.1796875" style="1" customWidth="1"/>
    <col min="13057" max="13057" width="16.453125" style="1" customWidth="1"/>
    <col min="13058" max="13059" width="15.54296875" style="1" customWidth="1"/>
    <col min="13060" max="13063" width="15.453125" style="1" customWidth="1"/>
    <col min="13064" max="13065" width="15.54296875" style="1" customWidth="1"/>
    <col min="13066" max="13066" width="12.81640625" style="1" customWidth="1"/>
    <col min="13067" max="13067" width="16.54296875" style="1" customWidth="1"/>
    <col min="13068" max="13068" width="23.453125" style="1" customWidth="1"/>
    <col min="13069" max="13309" width="9.1796875" style="1"/>
    <col min="13310" max="13310" width="8.54296875" style="1" customWidth="1"/>
    <col min="13311" max="13312" width="53.1796875" style="1" customWidth="1"/>
    <col min="13313" max="13313" width="16.453125" style="1" customWidth="1"/>
    <col min="13314" max="13315" width="15.54296875" style="1" customWidth="1"/>
    <col min="13316" max="13319" width="15.453125" style="1" customWidth="1"/>
    <col min="13320" max="13321" width="15.54296875" style="1" customWidth="1"/>
    <col min="13322" max="13322" width="12.81640625" style="1" customWidth="1"/>
    <col min="13323" max="13323" width="16.54296875" style="1" customWidth="1"/>
    <col min="13324" max="13324" width="23.453125" style="1" customWidth="1"/>
    <col min="13325" max="13565" width="9.1796875" style="1"/>
    <col min="13566" max="13566" width="8.54296875" style="1" customWidth="1"/>
    <col min="13567" max="13568" width="53.1796875" style="1" customWidth="1"/>
    <col min="13569" max="13569" width="16.453125" style="1" customWidth="1"/>
    <col min="13570" max="13571" width="15.54296875" style="1" customWidth="1"/>
    <col min="13572" max="13575" width="15.453125" style="1" customWidth="1"/>
    <col min="13576" max="13577" width="15.54296875" style="1" customWidth="1"/>
    <col min="13578" max="13578" width="12.81640625" style="1" customWidth="1"/>
    <col min="13579" max="13579" width="16.54296875" style="1" customWidth="1"/>
    <col min="13580" max="13580" width="23.453125" style="1" customWidth="1"/>
    <col min="13581" max="13821" width="9.1796875" style="1"/>
    <col min="13822" max="13822" width="8.54296875" style="1" customWidth="1"/>
    <col min="13823" max="13824" width="53.1796875" style="1" customWidth="1"/>
    <col min="13825" max="13825" width="16.453125" style="1" customWidth="1"/>
    <col min="13826" max="13827" width="15.54296875" style="1" customWidth="1"/>
    <col min="13828" max="13831" width="15.453125" style="1" customWidth="1"/>
    <col min="13832" max="13833" width="15.54296875" style="1" customWidth="1"/>
    <col min="13834" max="13834" width="12.81640625" style="1" customWidth="1"/>
    <col min="13835" max="13835" width="16.54296875" style="1" customWidth="1"/>
    <col min="13836" max="13836" width="23.453125" style="1" customWidth="1"/>
    <col min="13837" max="14077" width="9.1796875" style="1"/>
    <col min="14078" max="14078" width="8.54296875" style="1" customWidth="1"/>
    <col min="14079" max="14080" width="53.1796875" style="1" customWidth="1"/>
    <col min="14081" max="14081" width="16.453125" style="1" customWidth="1"/>
    <col min="14082" max="14083" width="15.54296875" style="1" customWidth="1"/>
    <col min="14084" max="14087" width="15.453125" style="1" customWidth="1"/>
    <col min="14088" max="14089" width="15.54296875" style="1" customWidth="1"/>
    <col min="14090" max="14090" width="12.81640625" style="1" customWidth="1"/>
    <col min="14091" max="14091" width="16.54296875" style="1" customWidth="1"/>
    <col min="14092" max="14092" width="23.453125" style="1" customWidth="1"/>
    <col min="14093" max="14333" width="9.1796875" style="1"/>
    <col min="14334" max="14334" width="8.54296875" style="1" customWidth="1"/>
    <col min="14335" max="14336" width="53.1796875" style="1" customWidth="1"/>
    <col min="14337" max="14337" width="16.453125" style="1" customWidth="1"/>
    <col min="14338" max="14339" width="15.54296875" style="1" customWidth="1"/>
    <col min="14340" max="14343" width="15.453125" style="1" customWidth="1"/>
    <col min="14344" max="14345" width="15.54296875" style="1" customWidth="1"/>
    <col min="14346" max="14346" width="12.81640625" style="1" customWidth="1"/>
    <col min="14347" max="14347" width="16.54296875" style="1" customWidth="1"/>
    <col min="14348" max="14348" width="23.453125" style="1" customWidth="1"/>
    <col min="14349" max="14589" width="9.1796875" style="1"/>
    <col min="14590" max="14590" width="8.54296875" style="1" customWidth="1"/>
    <col min="14591" max="14592" width="53.1796875" style="1" customWidth="1"/>
    <col min="14593" max="14593" width="16.453125" style="1" customWidth="1"/>
    <col min="14594" max="14595" width="15.54296875" style="1" customWidth="1"/>
    <col min="14596" max="14599" width="15.453125" style="1" customWidth="1"/>
    <col min="14600" max="14601" width="15.54296875" style="1" customWidth="1"/>
    <col min="14602" max="14602" width="12.81640625" style="1" customWidth="1"/>
    <col min="14603" max="14603" width="16.54296875" style="1" customWidth="1"/>
    <col min="14604" max="14604" width="23.453125" style="1" customWidth="1"/>
    <col min="14605" max="14845" width="9.1796875" style="1"/>
    <col min="14846" max="14846" width="8.54296875" style="1" customWidth="1"/>
    <col min="14847" max="14848" width="53.1796875" style="1" customWidth="1"/>
    <col min="14849" max="14849" width="16.453125" style="1" customWidth="1"/>
    <col min="14850" max="14851" width="15.54296875" style="1" customWidth="1"/>
    <col min="14852" max="14855" width="15.453125" style="1" customWidth="1"/>
    <col min="14856" max="14857" width="15.54296875" style="1" customWidth="1"/>
    <col min="14858" max="14858" width="12.81640625" style="1" customWidth="1"/>
    <col min="14859" max="14859" width="16.54296875" style="1" customWidth="1"/>
    <col min="14860" max="14860" width="23.453125" style="1" customWidth="1"/>
    <col min="14861" max="15101" width="9.1796875" style="1"/>
    <col min="15102" max="15102" width="8.54296875" style="1" customWidth="1"/>
    <col min="15103" max="15104" width="53.1796875" style="1" customWidth="1"/>
    <col min="15105" max="15105" width="16.453125" style="1" customWidth="1"/>
    <col min="15106" max="15107" width="15.54296875" style="1" customWidth="1"/>
    <col min="15108" max="15111" width="15.453125" style="1" customWidth="1"/>
    <col min="15112" max="15113" width="15.54296875" style="1" customWidth="1"/>
    <col min="15114" max="15114" width="12.81640625" style="1" customWidth="1"/>
    <col min="15115" max="15115" width="16.54296875" style="1" customWidth="1"/>
    <col min="15116" max="15116" width="23.453125" style="1" customWidth="1"/>
    <col min="15117" max="15357" width="9.1796875" style="1"/>
    <col min="15358" max="15358" width="8.54296875" style="1" customWidth="1"/>
    <col min="15359" max="15360" width="53.1796875" style="1" customWidth="1"/>
    <col min="15361" max="15361" width="16.453125" style="1" customWidth="1"/>
    <col min="15362" max="15363" width="15.54296875" style="1" customWidth="1"/>
    <col min="15364" max="15367" width="15.453125" style="1" customWidth="1"/>
    <col min="15368" max="15369" width="15.54296875" style="1" customWidth="1"/>
    <col min="15370" max="15370" width="12.81640625" style="1" customWidth="1"/>
    <col min="15371" max="15371" width="16.54296875" style="1" customWidth="1"/>
    <col min="15372" max="15372" width="23.453125" style="1" customWidth="1"/>
    <col min="15373" max="15613" width="9.1796875" style="1"/>
    <col min="15614" max="15614" width="8.54296875" style="1" customWidth="1"/>
    <col min="15615" max="15616" width="53.1796875" style="1" customWidth="1"/>
    <col min="15617" max="15617" width="16.453125" style="1" customWidth="1"/>
    <col min="15618" max="15619" width="15.54296875" style="1" customWidth="1"/>
    <col min="15620" max="15623" width="15.453125" style="1" customWidth="1"/>
    <col min="15624" max="15625" width="15.54296875" style="1" customWidth="1"/>
    <col min="15626" max="15626" width="12.81640625" style="1" customWidth="1"/>
    <col min="15627" max="15627" width="16.54296875" style="1" customWidth="1"/>
    <col min="15628" max="15628" width="23.453125" style="1" customWidth="1"/>
    <col min="15629" max="15869" width="9.1796875" style="1"/>
    <col min="15870" max="15870" width="8.54296875" style="1" customWidth="1"/>
    <col min="15871" max="15872" width="53.1796875" style="1" customWidth="1"/>
    <col min="15873" max="15873" width="16.453125" style="1" customWidth="1"/>
    <col min="15874" max="15875" width="15.54296875" style="1" customWidth="1"/>
    <col min="15876" max="15879" width="15.453125" style="1" customWidth="1"/>
    <col min="15880" max="15881" width="15.54296875" style="1" customWidth="1"/>
    <col min="15882" max="15882" width="12.81640625" style="1" customWidth="1"/>
    <col min="15883" max="15883" width="16.54296875" style="1" customWidth="1"/>
    <col min="15884" max="15884" width="23.453125" style="1" customWidth="1"/>
    <col min="15885" max="16125" width="9.1796875" style="1"/>
    <col min="16126" max="16126" width="8.54296875" style="1" customWidth="1"/>
    <col min="16127" max="16128" width="53.1796875" style="1" customWidth="1"/>
    <col min="16129" max="16129" width="16.453125" style="1" customWidth="1"/>
    <col min="16130" max="16131" width="15.54296875" style="1" customWidth="1"/>
    <col min="16132" max="16135" width="15.453125" style="1" customWidth="1"/>
    <col min="16136" max="16137" width="15.54296875" style="1" customWidth="1"/>
    <col min="16138" max="16138" width="12.81640625" style="1" customWidth="1"/>
    <col min="16139" max="16139" width="16.54296875" style="1" customWidth="1"/>
    <col min="16140" max="16140" width="23.453125" style="1" customWidth="1"/>
    <col min="16141" max="16384" width="9.1796875" style="1"/>
  </cols>
  <sheetData>
    <row r="1" spans="1:12" x14ac:dyDescent="0.25">
      <c r="B1" s="1"/>
    </row>
    <row r="2" spans="1:12" x14ac:dyDescent="0.25">
      <c r="B2" s="1"/>
    </row>
    <row r="3" spans="1:12" x14ac:dyDescent="0.25">
      <c r="B3" s="4" t="s">
        <v>0</v>
      </c>
    </row>
    <row r="4" spans="1:12" ht="47.5" customHeight="1" x14ac:dyDescent="0.4">
      <c r="A4" s="71" t="s">
        <v>1</v>
      </c>
      <c r="B4" s="72"/>
      <c r="C4" s="73"/>
      <c r="D4" s="73"/>
      <c r="E4" s="73"/>
    </row>
    <row r="5" spans="1:12" ht="71.5" customHeight="1" x14ac:dyDescent="0.25">
      <c r="A5" s="74" t="s">
        <v>2</v>
      </c>
      <c r="B5" s="74"/>
      <c r="C5" s="74"/>
      <c r="D5" s="74"/>
    </row>
    <row r="6" spans="1:12" ht="13" x14ac:dyDescent="0.3">
      <c r="A6" s="5"/>
    </row>
    <row r="7" spans="1:12" ht="16.5" customHeight="1" x14ac:dyDescent="0.25">
      <c r="B7" s="75"/>
      <c r="C7" s="75"/>
    </row>
    <row r="8" spans="1:12" ht="13" x14ac:dyDescent="0.3">
      <c r="A8" s="5"/>
    </row>
    <row r="9" spans="1:12" s="5" customFormat="1" ht="13" x14ac:dyDescent="0.3">
      <c r="A9" s="6"/>
      <c r="B9" s="7" t="s">
        <v>3</v>
      </c>
      <c r="C9" s="8"/>
      <c r="D9" s="9">
        <v>2023</v>
      </c>
      <c r="E9" s="9">
        <v>2024</v>
      </c>
      <c r="F9" s="9">
        <v>2025</v>
      </c>
      <c r="G9" s="9">
        <v>2026</v>
      </c>
      <c r="H9" s="9">
        <v>2027</v>
      </c>
      <c r="I9" s="57" t="s">
        <v>4</v>
      </c>
      <c r="J9" s="57"/>
      <c r="K9" s="10" t="s">
        <v>4</v>
      </c>
    </row>
    <row r="10" spans="1:12" s="17" customFormat="1" ht="42" customHeight="1" thickBot="1" x14ac:dyDescent="0.4">
      <c r="A10" s="11" t="s">
        <v>5</v>
      </c>
      <c r="B10" s="12" t="s">
        <v>6</v>
      </c>
      <c r="C10" s="13" t="s">
        <v>7</v>
      </c>
      <c r="D10" s="14" t="s">
        <v>8</v>
      </c>
      <c r="E10" s="14" t="s">
        <v>8</v>
      </c>
      <c r="F10" s="14" t="s">
        <v>8</v>
      </c>
      <c r="G10" s="14" t="s">
        <v>8</v>
      </c>
      <c r="H10" s="14" t="s">
        <v>8</v>
      </c>
      <c r="I10" s="15" t="s">
        <v>9</v>
      </c>
      <c r="J10" s="15" t="s">
        <v>10</v>
      </c>
      <c r="K10" s="16" t="s">
        <v>11</v>
      </c>
    </row>
    <row r="11" spans="1:12" s="18" customFormat="1" ht="23.15" customHeight="1" x14ac:dyDescent="0.25">
      <c r="A11" s="58">
        <v>1</v>
      </c>
      <c r="B11" s="60" t="s">
        <v>12</v>
      </c>
      <c r="C11" s="61"/>
      <c r="D11" s="62">
        <f t="shared" ref="D11:J11" si="0">D14+D18</f>
        <v>4128.0999999999995</v>
      </c>
      <c r="E11" s="62">
        <f t="shared" si="0"/>
        <v>13998.77</v>
      </c>
      <c r="F11" s="65">
        <f t="shared" si="0"/>
        <v>311909.67</v>
      </c>
      <c r="G11" s="65">
        <f t="shared" si="0"/>
        <v>9618.32</v>
      </c>
      <c r="H11" s="65">
        <f t="shared" si="0"/>
        <v>0</v>
      </c>
      <c r="I11" s="69">
        <f t="shared" si="0"/>
        <v>339654.86000000004</v>
      </c>
      <c r="J11" s="69">
        <f t="shared" si="0"/>
        <v>0</v>
      </c>
      <c r="K11" s="76">
        <f>I11+J11</f>
        <v>339654.86000000004</v>
      </c>
    </row>
    <row r="12" spans="1:12" s="5" customFormat="1" ht="24.65" customHeight="1" x14ac:dyDescent="0.3">
      <c r="A12" s="59"/>
      <c r="B12" s="67" t="s">
        <v>13</v>
      </c>
      <c r="C12" s="68"/>
      <c r="D12" s="63"/>
      <c r="E12" s="63"/>
      <c r="F12" s="66"/>
      <c r="G12" s="66"/>
      <c r="H12" s="66"/>
      <c r="I12" s="70"/>
      <c r="J12" s="70"/>
      <c r="K12" s="77"/>
      <c r="L12" s="19"/>
    </row>
    <row r="13" spans="1:12" s="5" customFormat="1" ht="20.5" customHeight="1" x14ac:dyDescent="0.3">
      <c r="A13" s="59"/>
      <c r="B13" s="67" t="s">
        <v>14</v>
      </c>
      <c r="C13" s="68"/>
      <c r="D13" s="63"/>
      <c r="E13" s="64"/>
      <c r="F13" s="66"/>
      <c r="G13" s="66"/>
      <c r="H13" s="66"/>
      <c r="I13" s="70"/>
      <c r="J13" s="70"/>
      <c r="K13" s="77"/>
    </row>
    <row r="14" spans="1:12" s="5" customFormat="1" ht="20.5" customHeight="1" x14ac:dyDescent="0.3">
      <c r="A14" s="20" t="s">
        <v>15</v>
      </c>
      <c r="B14" s="84" t="s">
        <v>42</v>
      </c>
      <c r="C14" s="85"/>
      <c r="D14" s="21">
        <f t="shared" ref="D14:J14" si="1">SUM(D15:D17)</f>
        <v>4111.6499999999996</v>
      </c>
      <c r="E14" s="21">
        <f t="shared" si="1"/>
        <v>13943</v>
      </c>
      <c r="F14" s="21">
        <f t="shared" si="1"/>
        <v>310667</v>
      </c>
      <c r="G14" s="21">
        <f t="shared" si="1"/>
        <v>9580</v>
      </c>
      <c r="H14" s="21">
        <f t="shared" si="1"/>
        <v>0</v>
      </c>
      <c r="I14" s="22">
        <f t="shared" si="1"/>
        <v>338301.65</v>
      </c>
      <c r="J14" s="22">
        <f t="shared" si="1"/>
        <v>0</v>
      </c>
      <c r="K14" s="23">
        <f>I14+J14</f>
        <v>338301.65</v>
      </c>
    </row>
    <row r="15" spans="1:12" s="5" customFormat="1" ht="13" x14ac:dyDescent="0.3">
      <c r="A15" s="24" t="s">
        <v>16</v>
      </c>
      <c r="B15" s="25" t="s">
        <v>17</v>
      </c>
      <c r="C15" s="26" t="s">
        <v>43</v>
      </c>
      <c r="D15" s="27">
        <f>'[2]Det.arvestus - UUS'!D10</f>
        <v>2725.7</v>
      </c>
      <c r="E15" s="27">
        <f>'[2]Det.arvestus - UUS'!E10</f>
        <v>12443</v>
      </c>
      <c r="F15" s="27">
        <f>'[2]Det.arvestus - UUS'!F10</f>
        <v>9167</v>
      </c>
      <c r="G15" s="27">
        <f>'[2]Det.arvestus - UUS'!G10</f>
        <v>9580</v>
      </c>
      <c r="H15" s="27">
        <v>0</v>
      </c>
      <c r="I15" s="28">
        <f>SUM(D15:H15)</f>
        <v>33915.699999999997</v>
      </c>
      <c r="J15" s="28">
        <v>0</v>
      </c>
      <c r="K15" s="29">
        <f t="shared" ref="K15:K19" si="2">I15+J15</f>
        <v>33915.699999999997</v>
      </c>
    </row>
    <row r="16" spans="1:12" s="5" customFormat="1" ht="26" x14ac:dyDescent="0.3">
      <c r="A16" s="24" t="s">
        <v>18</v>
      </c>
      <c r="B16" s="2" t="s">
        <v>19</v>
      </c>
      <c r="C16" s="30" t="s">
        <v>45</v>
      </c>
      <c r="D16" s="27">
        <f>'[2]Det.arvestus - UUS'!D13</f>
        <v>1385.95</v>
      </c>
      <c r="E16" s="27">
        <f>'[2]Det.arvestus - UUS'!E13</f>
        <v>1500</v>
      </c>
      <c r="F16" s="27">
        <f>'[2]Det.arvestus - UUS'!F13</f>
        <v>1500</v>
      </c>
      <c r="G16" s="27">
        <f>'[2]Det.arvestus - UUS'!G13</f>
        <v>0</v>
      </c>
      <c r="H16" s="27">
        <v>0</v>
      </c>
      <c r="I16" s="28">
        <f>SUM(D16:H16)</f>
        <v>4385.95</v>
      </c>
      <c r="J16" s="28">
        <v>0</v>
      </c>
      <c r="K16" s="29">
        <f t="shared" si="2"/>
        <v>4385.95</v>
      </c>
    </row>
    <row r="17" spans="1:12" s="5" customFormat="1" ht="13" x14ac:dyDescent="0.3">
      <c r="A17" s="24" t="s">
        <v>20</v>
      </c>
      <c r="B17" s="25" t="s">
        <v>47</v>
      </c>
      <c r="C17" s="26" t="s">
        <v>44</v>
      </c>
      <c r="D17" s="27">
        <v>0</v>
      </c>
      <c r="E17" s="27">
        <f>'[2]Det.arvestus - UUS'!E24</f>
        <v>0</v>
      </c>
      <c r="F17" s="27">
        <f>'[2]Det.arvestus - UUS'!F24</f>
        <v>300000</v>
      </c>
      <c r="G17" s="27">
        <f>'[2]Det.arvestus - UUS'!G24</f>
        <v>0</v>
      </c>
      <c r="H17" s="27">
        <v>0</v>
      </c>
      <c r="I17" s="28">
        <f>SUM(D17:H17)</f>
        <v>300000</v>
      </c>
      <c r="J17" s="28">
        <v>0</v>
      </c>
      <c r="K17" s="29">
        <f t="shared" si="2"/>
        <v>300000</v>
      </c>
    </row>
    <row r="18" spans="1:12" ht="13.5" thickBot="1" x14ac:dyDescent="0.35">
      <c r="A18" s="24" t="s">
        <v>41</v>
      </c>
      <c r="B18" s="89" t="s">
        <v>48</v>
      </c>
      <c r="C18" s="86"/>
      <c r="D18" s="31">
        <f>ROUND(D14*0.4%,2)</f>
        <v>16.45</v>
      </c>
      <c r="E18" s="31">
        <f>ROUND(E14*0.4%,2)</f>
        <v>55.77</v>
      </c>
      <c r="F18" s="31">
        <f>ROUND(F14*0.4%,2)</f>
        <v>1242.67</v>
      </c>
      <c r="G18" s="31">
        <f>ROUND(G14*0.4%,2)</f>
        <v>38.32</v>
      </c>
      <c r="H18" s="31">
        <v>0</v>
      </c>
      <c r="I18" s="32">
        <f>SUM(D18:H18)</f>
        <v>1353.21</v>
      </c>
      <c r="J18" s="32">
        <v>0</v>
      </c>
      <c r="K18" s="33">
        <f t="shared" si="2"/>
        <v>1353.21</v>
      </c>
    </row>
    <row r="19" spans="1:12" s="18" customFormat="1" ht="23.15" customHeight="1" x14ac:dyDescent="0.3">
      <c r="A19" s="58">
        <v>2</v>
      </c>
      <c r="B19" s="60" t="s">
        <v>21</v>
      </c>
      <c r="C19" s="61"/>
      <c r="D19" s="78">
        <f t="shared" ref="D19:J19" si="3">D22+D26</f>
        <v>0</v>
      </c>
      <c r="E19" s="78">
        <f t="shared" si="3"/>
        <v>267508.77</v>
      </c>
      <c r="F19" s="91">
        <f t="shared" si="3"/>
        <v>276491.56</v>
      </c>
      <c r="G19" s="91">
        <f t="shared" si="3"/>
        <v>253867.78</v>
      </c>
      <c r="H19" s="91">
        <f t="shared" si="3"/>
        <v>0</v>
      </c>
      <c r="I19" s="80">
        <f t="shared" si="3"/>
        <v>797868.11</v>
      </c>
      <c r="J19" s="80">
        <f t="shared" si="3"/>
        <v>0</v>
      </c>
      <c r="K19" s="82">
        <f t="shared" si="2"/>
        <v>797868.11</v>
      </c>
      <c r="L19" s="19"/>
    </row>
    <row r="20" spans="1:12" s="5" customFormat="1" ht="24.65" customHeight="1" x14ac:dyDescent="0.3">
      <c r="A20" s="59"/>
      <c r="B20" s="67" t="s">
        <v>13</v>
      </c>
      <c r="C20" s="68"/>
      <c r="D20" s="79"/>
      <c r="E20" s="79"/>
      <c r="F20" s="92"/>
      <c r="G20" s="92"/>
      <c r="H20" s="92"/>
      <c r="I20" s="81"/>
      <c r="J20" s="81"/>
      <c r="K20" s="83"/>
    </row>
    <row r="21" spans="1:12" s="5" customFormat="1" ht="20.5" customHeight="1" x14ac:dyDescent="0.3">
      <c r="A21" s="59"/>
      <c r="B21" s="67" t="s">
        <v>22</v>
      </c>
      <c r="C21" s="68"/>
      <c r="D21" s="79"/>
      <c r="E21" s="79"/>
      <c r="F21" s="92"/>
      <c r="G21" s="92"/>
      <c r="H21" s="92"/>
      <c r="I21" s="81"/>
      <c r="J21" s="81"/>
      <c r="K21" s="83"/>
    </row>
    <row r="22" spans="1:12" s="5" customFormat="1" ht="20.5" customHeight="1" x14ac:dyDescent="0.3">
      <c r="A22" s="20" t="s">
        <v>23</v>
      </c>
      <c r="B22" s="87" t="s">
        <v>24</v>
      </c>
      <c r="C22" s="88"/>
      <c r="D22" s="21">
        <f t="shared" ref="D22:J22" si="4">SUM(D23:D25)</f>
        <v>0</v>
      </c>
      <c r="E22" s="21">
        <f t="shared" si="4"/>
        <v>266443</v>
      </c>
      <c r="F22" s="21">
        <f t="shared" si="4"/>
        <v>275390</v>
      </c>
      <c r="G22" s="21">
        <f t="shared" si="4"/>
        <v>252856.35</v>
      </c>
      <c r="H22" s="21">
        <f t="shared" si="4"/>
        <v>0</v>
      </c>
      <c r="I22" s="22">
        <f t="shared" si="4"/>
        <v>794689.35</v>
      </c>
      <c r="J22" s="22">
        <f t="shared" si="4"/>
        <v>0</v>
      </c>
      <c r="K22" s="22">
        <f t="shared" ref="K22:K26" si="5">I22+J22</f>
        <v>794689.35</v>
      </c>
    </row>
    <row r="23" spans="1:12" s="5" customFormat="1" ht="13" x14ac:dyDescent="0.3">
      <c r="A23" s="24" t="s">
        <v>25</v>
      </c>
      <c r="B23" s="25" t="s">
        <v>17</v>
      </c>
      <c r="C23" s="26" t="s">
        <v>43</v>
      </c>
      <c r="D23" s="27">
        <v>0</v>
      </c>
      <c r="E23" s="27">
        <f>'[2]Det.arvestus - UUS'!E11</f>
        <v>12443</v>
      </c>
      <c r="F23" s="27">
        <f>'[2]Det.arvestus - UUS'!F11</f>
        <v>21390</v>
      </c>
      <c r="G23" s="27">
        <f>'[2]Det.arvestus - UUS'!G11</f>
        <v>22353</v>
      </c>
      <c r="H23" s="27">
        <v>0</v>
      </c>
      <c r="I23" s="28">
        <f>SUM(D23:H23)</f>
        <v>56186</v>
      </c>
      <c r="J23" s="28">
        <v>0</v>
      </c>
      <c r="K23" s="29">
        <f t="shared" si="5"/>
        <v>56186</v>
      </c>
    </row>
    <row r="24" spans="1:12" s="5" customFormat="1" ht="26" x14ac:dyDescent="0.3">
      <c r="A24" s="24" t="s">
        <v>26</v>
      </c>
      <c r="B24" s="2" t="s">
        <v>27</v>
      </c>
      <c r="C24" s="26" t="s">
        <v>46</v>
      </c>
      <c r="D24" s="27">
        <v>0</v>
      </c>
      <c r="E24" s="27">
        <f>'[2]Det.arvestus - UUS'!E14+'[2]Det.arvestus - UUS'!E15</f>
        <v>4000</v>
      </c>
      <c r="F24" s="27">
        <f>'[2]Det.arvestus - UUS'!F14+'[2]Det.arvestus - UUS'!F15</f>
        <v>4000</v>
      </c>
      <c r="G24" s="27">
        <f>'[2]Det.arvestus - UUS'!G14+'[2]Det.arvestus - UUS'!G15</f>
        <v>0</v>
      </c>
      <c r="H24" s="27">
        <v>0</v>
      </c>
      <c r="I24" s="28">
        <f t="shared" ref="I24:I25" si="6">SUM(D24:H24)</f>
        <v>8000</v>
      </c>
      <c r="J24" s="28">
        <v>0</v>
      </c>
      <c r="K24" s="29">
        <f t="shared" si="5"/>
        <v>8000</v>
      </c>
    </row>
    <row r="25" spans="1:12" s="5" customFormat="1" ht="13" x14ac:dyDescent="0.3">
      <c r="A25" s="24" t="s">
        <v>28</v>
      </c>
      <c r="B25" s="25" t="s">
        <v>40</v>
      </c>
      <c r="C25" s="26" t="s">
        <v>44</v>
      </c>
      <c r="D25" s="27">
        <v>0</v>
      </c>
      <c r="E25" s="27">
        <f>'[2]Det.arvestus - UUS'!E25</f>
        <v>250000</v>
      </c>
      <c r="F25" s="27">
        <f>'[2]Det.arvestus - UUS'!F25</f>
        <v>250000</v>
      </c>
      <c r="G25" s="27">
        <f>'[2]Det.arvestus - UUS'!G25</f>
        <v>230503.35</v>
      </c>
      <c r="H25" s="27">
        <v>0</v>
      </c>
      <c r="I25" s="28">
        <f t="shared" si="6"/>
        <v>730503.35</v>
      </c>
      <c r="J25" s="28">
        <v>0</v>
      </c>
      <c r="K25" s="29">
        <f t="shared" si="5"/>
        <v>730503.35</v>
      </c>
    </row>
    <row r="26" spans="1:12" ht="13.5" thickBot="1" x14ac:dyDescent="0.35">
      <c r="A26" s="34" t="s">
        <v>29</v>
      </c>
      <c r="B26" s="89" t="s">
        <v>30</v>
      </c>
      <c r="C26" s="90"/>
      <c r="D26" s="31">
        <f>ROUND(D22*0.4%,2)</f>
        <v>0</v>
      </c>
      <c r="E26" s="31">
        <f>ROUND(E22*0.4%,2)</f>
        <v>1065.77</v>
      </c>
      <c r="F26" s="31">
        <f>ROUND(F22*0.4%,2)</f>
        <v>1101.56</v>
      </c>
      <c r="G26" s="31">
        <f>ROUND(G22*0.4%,2)</f>
        <v>1011.43</v>
      </c>
      <c r="H26" s="31">
        <f>ROUND(H22*0.4%,2)</f>
        <v>0</v>
      </c>
      <c r="I26" s="32">
        <f>SUM(D26:H26)</f>
        <v>3178.7599999999998</v>
      </c>
      <c r="J26" s="32">
        <v>0</v>
      </c>
      <c r="K26" s="33">
        <f t="shared" si="5"/>
        <v>3178.7599999999998</v>
      </c>
    </row>
    <row r="28" spans="1:12" ht="13" x14ac:dyDescent="0.3">
      <c r="A28" s="35" t="s">
        <v>31</v>
      </c>
      <c r="B28" s="36"/>
      <c r="C28" s="36"/>
      <c r="D28" s="37"/>
      <c r="E28" s="37"/>
      <c r="F28" s="37"/>
      <c r="G28" s="37"/>
      <c r="H28" s="37"/>
      <c r="I28" s="37"/>
      <c r="J28" s="37"/>
      <c r="K28" s="37"/>
    </row>
    <row r="29" spans="1:12" s="2" customFormat="1" x14ac:dyDescent="0.25">
      <c r="A29" s="1"/>
      <c r="D29" s="37"/>
      <c r="E29" s="37"/>
      <c r="F29" s="37"/>
      <c r="G29" s="37"/>
      <c r="H29" s="37"/>
      <c r="I29" s="37"/>
    </row>
    <row r="30" spans="1:12" s="5" customFormat="1" ht="13" x14ac:dyDescent="0.3">
      <c r="A30" s="1"/>
      <c r="B30" s="38" t="s">
        <v>3</v>
      </c>
      <c r="C30" s="39"/>
      <c r="D30" s="9">
        <v>2023</v>
      </c>
      <c r="E30" s="9">
        <v>2024</v>
      </c>
      <c r="F30" s="9">
        <v>2025</v>
      </c>
      <c r="G30" s="9">
        <v>2026</v>
      </c>
      <c r="H30" s="9">
        <v>2027</v>
      </c>
      <c r="I30" s="40" t="s">
        <v>4</v>
      </c>
    </row>
    <row r="31" spans="1:12" s="5" customFormat="1" ht="13" x14ac:dyDescent="0.3">
      <c r="A31" s="41"/>
      <c r="B31" s="8" t="s">
        <v>32</v>
      </c>
      <c r="C31" s="8"/>
      <c r="D31" s="7" t="s">
        <v>33</v>
      </c>
      <c r="E31" s="7" t="s">
        <v>33</v>
      </c>
      <c r="F31" s="7" t="s">
        <v>33</v>
      </c>
      <c r="G31" s="7" t="s">
        <v>33</v>
      </c>
      <c r="H31" s="7" t="s">
        <v>33</v>
      </c>
      <c r="I31" s="7" t="s">
        <v>33</v>
      </c>
    </row>
    <row r="32" spans="1:12" ht="12.75" customHeight="1" x14ac:dyDescent="0.3">
      <c r="A32" s="42">
        <v>1</v>
      </c>
      <c r="B32" s="43" t="s">
        <v>34</v>
      </c>
      <c r="C32" s="43"/>
      <c r="D32" s="44"/>
      <c r="E32" s="44"/>
      <c r="F32" s="44"/>
      <c r="G32" s="44"/>
      <c r="H32" s="44"/>
      <c r="I32" s="44"/>
    </row>
    <row r="33" spans="1:12" ht="13" x14ac:dyDescent="0.3">
      <c r="A33" s="42">
        <v>2</v>
      </c>
      <c r="B33" s="45" t="s">
        <v>35</v>
      </c>
      <c r="C33" s="45"/>
      <c r="D33" s="44">
        <f>D11+D19</f>
        <v>4128.0999999999995</v>
      </c>
      <c r="E33" s="44">
        <f>E11+E19</f>
        <v>281507.54000000004</v>
      </c>
      <c r="F33" s="44">
        <f>F11+F19</f>
        <v>588401.23</v>
      </c>
      <c r="G33" s="44">
        <f>G11+G19</f>
        <v>263486.09999999998</v>
      </c>
      <c r="H33" s="44">
        <f>H11+H19</f>
        <v>0</v>
      </c>
      <c r="I33" s="44">
        <f>SUM(D33:H33)</f>
        <v>1137522.97</v>
      </c>
      <c r="K33" s="46"/>
    </row>
    <row r="34" spans="1:12" s="5" customFormat="1" ht="13" x14ac:dyDescent="0.3">
      <c r="A34" s="47" t="s">
        <v>36</v>
      </c>
      <c r="B34" s="48" t="s">
        <v>37</v>
      </c>
      <c r="C34" s="49">
        <v>0.75</v>
      </c>
      <c r="D34" s="50">
        <f>ROUND(D33*$C$34,2)</f>
        <v>3096.08</v>
      </c>
      <c r="E34" s="50">
        <f t="shared" ref="E34:H34" si="7">ROUND(E33*$C$34,2)</f>
        <v>211130.66</v>
      </c>
      <c r="F34" s="50">
        <f t="shared" si="7"/>
        <v>441300.92</v>
      </c>
      <c r="G34" s="50">
        <f>ROUND(G33*$C$34,2)-0.01</f>
        <v>197614.56999999998</v>
      </c>
      <c r="H34" s="50">
        <f t="shared" si="7"/>
        <v>0</v>
      </c>
      <c r="I34" s="50">
        <f>SUM(D34:H34)</f>
        <v>853142.22999999986</v>
      </c>
    </row>
    <row r="35" spans="1:12" x14ac:dyDescent="0.25">
      <c r="A35" s="47" t="s">
        <v>38</v>
      </c>
      <c r="B35" s="51" t="s">
        <v>39</v>
      </c>
      <c r="C35" s="52">
        <v>0.25</v>
      </c>
      <c r="D35" s="50">
        <f>ROUND(D33*$C$35,2)-0.01</f>
        <v>1032.02</v>
      </c>
      <c r="E35" s="50">
        <f>ROUND(E33*$C$35,2)-0.01</f>
        <v>70376.88</v>
      </c>
      <c r="F35" s="50">
        <f t="shared" ref="F35:H35" si="8">ROUND(F33*$C$35,2)</f>
        <v>147100.31</v>
      </c>
      <c r="G35" s="50">
        <f t="shared" si="8"/>
        <v>65871.53</v>
      </c>
      <c r="H35" s="50">
        <f t="shared" si="8"/>
        <v>0</v>
      </c>
      <c r="I35" s="50">
        <f>SUM(D35:H35)</f>
        <v>284380.74</v>
      </c>
      <c r="L35" s="56"/>
    </row>
    <row r="36" spans="1:12" x14ac:dyDescent="0.25">
      <c r="A36" s="53"/>
      <c r="B36" s="54"/>
      <c r="C36" s="54"/>
      <c r="D36" s="55"/>
      <c r="E36" s="37"/>
      <c r="F36" s="37"/>
      <c r="G36" s="37"/>
      <c r="H36" s="37"/>
      <c r="I36" s="37"/>
      <c r="L36" s="56"/>
    </row>
    <row r="37" spans="1:12" x14ac:dyDescent="0.25">
      <c r="A37" s="53"/>
      <c r="B37" s="54"/>
      <c r="C37" s="54"/>
      <c r="D37" s="55"/>
      <c r="E37" s="37"/>
      <c r="F37" s="37"/>
      <c r="G37" s="37"/>
      <c r="H37" s="37"/>
      <c r="I37" s="37"/>
    </row>
    <row r="39" spans="1:12" x14ac:dyDescent="0.25">
      <c r="D39" s="46"/>
    </row>
  </sheetData>
  <mergeCells count="33">
    <mergeCell ref="B22:C22"/>
    <mergeCell ref="B26:C26"/>
    <mergeCell ref="F19:F21"/>
    <mergeCell ref="G19:G21"/>
    <mergeCell ref="H19:H21"/>
    <mergeCell ref="K11:K13"/>
    <mergeCell ref="A19:A21"/>
    <mergeCell ref="B19:C19"/>
    <mergeCell ref="D19:D21"/>
    <mergeCell ref="E19:E21"/>
    <mergeCell ref="B20:C20"/>
    <mergeCell ref="B21:C21"/>
    <mergeCell ref="I19:I21"/>
    <mergeCell ref="J19:J21"/>
    <mergeCell ref="K19:K21"/>
    <mergeCell ref="B14:C14"/>
    <mergeCell ref="B18:C18"/>
    <mergeCell ref="A4:B4"/>
    <mergeCell ref="C4:E4"/>
    <mergeCell ref="A5:D5"/>
    <mergeCell ref="B7:C7"/>
    <mergeCell ref="G11:G13"/>
    <mergeCell ref="I9:J9"/>
    <mergeCell ref="A11:A13"/>
    <mergeCell ref="B11:C11"/>
    <mergeCell ref="D11:D13"/>
    <mergeCell ref="E11:E13"/>
    <mergeCell ref="F11:F13"/>
    <mergeCell ref="B12:C12"/>
    <mergeCell ref="B13:C13"/>
    <mergeCell ref="H11:H13"/>
    <mergeCell ref="I11:I13"/>
    <mergeCell ref="J11:J13"/>
  </mergeCells>
  <hyperlinks>
    <hyperlink ref="B18:C18" r:id="rId1" display="Kaudsed kulud (sh halduskulud ja projekti rakendamist toetavad tegevused nt hanskespetsialist jm - vt ÜM § 21 lg 4-6)" xr:uid="{EC2E5AA6-C5CB-4E88-A704-916A7DC01A68}"/>
  </hyperlinks>
  <pageMargins left="0.74803149606299213" right="0.74803149606299213" top="0.98425196850393704" bottom="0.98425196850393704" header="0.51181102362204722" footer="0.51181102362204722"/>
  <pageSetup paperSize="9" scale="41" fitToHeight="3" orientation="landscape"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tegevuskava ja eelarve UUS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Priit Plaado</dc:creator>
  <cp:lastModifiedBy>Alla Voinova</cp:lastModifiedBy>
  <dcterms:created xsi:type="dcterms:W3CDTF">2024-05-09T10:50:07Z</dcterms:created>
  <dcterms:modified xsi:type="dcterms:W3CDTF">2024-05-16T08:07:02Z</dcterms:modified>
</cp:coreProperties>
</file>